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.Edit Web\download\manual\สอน\"/>
    </mc:Choice>
  </mc:AlternateContent>
  <xr:revisionPtr revIDLastSave="0" documentId="13_ncr:1_{E9DE38ED-247A-43D1-8566-33B6F3FC3833}" xr6:coauthVersionLast="47" xr6:coauthVersionMax="47" xr10:uidLastSave="{00000000-0000-0000-0000-000000000000}"/>
  <bookViews>
    <workbookView xWindow="23880" yWindow="-120" windowWidth="20730" windowHeight="11040" tabRatio="847" xr2:uid="{7D355F05-851D-4F2F-A4BC-63CA57F1CA5C}"/>
  </bookViews>
  <sheets>
    <sheet name="01-แหล่งน้ำต้นทุนที่จะใช้" sheetId="11" r:id="rId1"/>
    <sheet name="01-กราฟน้ำต้นทุน" sheetId="18" r:id="rId2"/>
    <sheet name="02-ความต้องการใช้น้ำ" sheetId="13" r:id="rId3"/>
    <sheet name="02-กราฟความต้องการน้ำ" sheetId="19" r:id="rId4"/>
    <sheet name="02-ความต้องการใช้น้ำ-พิจารณา" sheetId="21" r:id="rId5"/>
    <sheet name="02-กราฟความต้องการน้ำ-พิจารณา" sheetId="22" r:id="rId6"/>
    <sheet name="03-สมดุลน้ำ" sheetId="15" r:id="rId7"/>
    <sheet name="03-กราฟสมดุลน้ำ" sheetId="16" r:id="rId8"/>
    <sheet name="04-ผลการขออนุญาตใช้น้ำ" sheetId="24" r:id="rId9"/>
    <sheet name="04-ตารางสรุปผล" sheetId="23" r:id="rId10"/>
    <sheet name="04-การแสดงผลการวิเคราะห์" sheetId="25" r:id="rId11"/>
  </sheets>
  <definedNames>
    <definedName name="_xlnm.Print_Area" localSheetId="0">'01-แหล่งน้ำต้นทุนที่จะใช้'!$A$1:$AC$15</definedName>
    <definedName name="_xlnm.Print_Area" localSheetId="8">'04-ผลการขออนุญาตใช้น้ำ'!$A$1:$Y$15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4" l="1"/>
  <c r="C33" i="24" s="1"/>
  <c r="F4" i="23" s="1"/>
  <c r="C20" i="24"/>
  <c r="C34" i="24" s="1"/>
  <c r="F5" i="23" s="1"/>
  <c r="C21" i="24"/>
  <c r="C35" i="24" s="1"/>
  <c r="F6" i="23" s="1"/>
  <c r="C22" i="24"/>
  <c r="C36" i="24" s="1"/>
  <c r="F7" i="23" s="1"/>
  <c r="C23" i="24"/>
  <c r="C37" i="24" s="1"/>
  <c r="F8" i="23" s="1"/>
  <c r="C24" i="24"/>
  <c r="C38" i="24" s="1"/>
  <c r="F9" i="23" s="1"/>
  <c r="C25" i="24"/>
  <c r="C39" i="24" s="1"/>
  <c r="F10" i="23" s="1"/>
  <c r="C26" i="24"/>
  <c r="C40" i="24" s="1"/>
  <c r="F11" i="23" s="1"/>
  <c r="C27" i="24"/>
  <c r="C41" i="24" s="1"/>
  <c r="F12" i="23" s="1"/>
  <c r="C28" i="24"/>
  <c r="C42" i="24" s="1"/>
  <c r="F13" i="23" s="1"/>
  <c r="C29" i="24"/>
  <c r="C43" i="24" s="1"/>
  <c r="F14" i="23" s="1"/>
  <c r="C18" i="24"/>
  <c r="C28" i="21"/>
  <c r="C50" i="21" s="1"/>
  <c r="D7" i="15" s="1"/>
  <c r="O12" i="21"/>
  <c r="O11" i="21"/>
  <c r="O8" i="21"/>
  <c r="C35" i="21"/>
  <c r="C57" i="21" s="1"/>
  <c r="D14" i="15" s="1"/>
  <c r="C34" i="21"/>
  <c r="C56" i="21" s="1"/>
  <c r="D13" i="15" s="1"/>
  <c r="C33" i="21"/>
  <c r="C55" i="21" s="1"/>
  <c r="D12" i="23" s="1"/>
  <c r="C31" i="21"/>
  <c r="C53" i="21" s="1"/>
  <c r="D10" i="23" s="1"/>
  <c r="C30" i="21"/>
  <c r="C52" i="21" s="1"/>
  <c r="D9" i="15" s="1"/>
  <c r="C27" i="21"/>
  <c r="C49" i="21" s="1"/>
  <c r="D6" i="23" s="1"/>
  <c r="C26" i="21"/>
  <c r="C48" i="21" s="1"/>
  <c r="D5" i="23" s="1"/>
  <c r="C25" i="21"/>
  <c r="C47" i="21" s="1"/>
  <c r="D4" i="23" s="1"/>
  <c r="D10" i="15" l="1"/>
  <c r="D7" i="23"/>
  <c r="D9" i="23"/>
  <c r="D12" i="15"/>
  <c r="D13" i="23"/>
  <c r="D6" i="15"/>
  <c r="D14" i="23"/>
  <c r="D5" i="15"/>
  <c r="D4" i="15"/>
  <c r="C44" i="24"/>
  <c r="F15" i="23" s="1"/>
  <c r="F16" i="23" s="1"/>
  <c r="C29" i="21"/>
  <c r="C51" i="21" s="1"/>
  <c r="C32" i="21"/>
  <c r="C54" i="21" s="1"/>
  <c r="D11" i="23" l="1"/>
  <c r="D11" i="15"/>
  <c r="D8" i="23"/>
  <c r="D16" i="23" s="1"/>
  <c r="D8" i="15"/>
  <c r="C24" i="21"/>
  <c r="C58" i="21" s="1"/>
  <c r="D15" i="15" l="1"/>
  <c r="D15" i="23"/>
  <c r="C29" i="11"/>
  <c r="C57" i="11" s="1"/>
  <c r="C14" i="15" l="1"/>
  <c r="C14" i="23"/>
  <c r="E14" i="23" s="1"/>
  <c r="C24" i="11"/>
  <c r="C52" i="11" s="1"/>
  <c r="C25" i="11"/>
  <c r="C53" i="11" s="1"/>
  <c r="C26" i="11"/>
  <c r="C54" i="11" s="1"/>
  <c r="C20" i="11"/>
  <c r="C48" i="11" s="1"/>
  <c r="C28" i="11"/>
  <c r="C56" i="11" s="1"/>
  <c r="C27" i="11"/>
  <c r="C55" i="11" s="1"/>
  <c r="C19" i="11"/>
  <c r="C47" i="11" s="1"/>
  <c r="C23" i="11"/>
  <c r="C51" i="11" s="1"/>
  <c r="C21" i="11"/>
  <c r="C49" i="11" s="1"/>
  <c r="C22" i="11"/>
  <c r="C50" i="11" s="1"/>
  <c r="C24" i="13"/>
  <c r="C58" i="13" s="1"/>
  <c r="C35" i="13"/>
  <c r="C34" i="13"/>
  <c r="C56" i="13" s="1"/>
  <c r="C27" i="13"/>
  <c r="C49" i="13" s="1"/>
  <c r="C33" i="13"/>
  <c r="C55" i="13" s="1"/>
  <c r="C26" i="13"/>
  <c r="C48" i="13" s="1"/>
  <c r="C25" i="13"/>
  <c r="C47" i="13" s="1"/>
  <c r="C31" i="13"/>
  <c r="C53" i="13" s="1"/>
  <c r="C30" i="13"/>
  <c r="C52" i="13" s="1"/>
  <c r="C32" i="13"/>
  <c r="C54" i="13" s="1"/>
  <c r="C28" i="13"/>
  <c r="C50" i="13" s="1"/>
  <c r="C29" i="13"/>
  <c r="C51" i="13" s="1"/>
  <c r="E14" i="15" l="1"/>
  <c r="F14" i="15" s="1"/>
  <c r="G14" i="15" s="1"/>
  <c r="C57" i="13"/>
  <c r="C4" i="23"/>
  <c r="C4" i="15"/>
  <c r="C8" i="23"/>
  <c r="E8" i="23" s="1"/>
  <c r="C8" i="15"/>
  <c r="E8" i="15" s="1"/>
  <c r="F8" i="15" s="1"/>
  <c r="G8" i="15" s="1"/>
  <c r="C5" i="23"/>
  <c r="E5" i="23" s="1"/>
  <c r="C5" i="15"/>
  <c r="C6" i="15"/>
  <c r="E6" i="15" s="1"/>
  <c r="F6" i="15" s="1"/>
  <c r="G6" i="15" s="1"/>
  <c r="C6" i="23"/>
  <c r="E6" i="23" s="1"/>
  <c r="C12" i="15"/>
  <c r="E12" i="15" s="1"/>
  <c r="F12" i="15" s="1"/>
  <c r="G12" i="15" s="1"/>
  <c r="C12" i="23"/>
  <c r="E12" i="23" s="1"/>
  <c r="C9" i="23"/>
  <c r="E9" i="23" s="1"/>
  <c r="C9" i="15"/>
  <c r="E9" i="15" s="1"/>
  <c r="F9" i="15" s="1"/>
  <c r="G9" i="15" s="1"/>
  <c r="C13" i="15"/>
  <c r="C13" i="23"/>
  <c r="E13" i="23" s="1"/>
  <c r="C11" i="15"/>
  <c r="C11" i="23"/>
  <c r="E11" i="23" s="1"/>
  <c r="C10" i="23"/>
  <c r="E10" i="23" s="1"/>
  <c r="C10" i="15"/>
  <c r="C7" i="15"/>
  <c r="E7" i="15" s="1"/>
  <c r="F7" i="15" s="1"/>
  <c r="G7" i="15" s="1"/>
  <c r="C7" i="23"/>
  <c r="E7" i="23" s="1"/>
  <c r="E10" i="15"/>
  <c r="F10" i="15" s="1"/>
  <c r="G10" i="15" s="1"/>
  <c r="E11" i="15"/>
  <c r="F11" i="15" s="1"/>
  <c r="G11" i="15" s="1"/>
  <c r="E5" i="15"/>
  <c r="F5" i="15" s="1"/>
  <c r="G5" i="15" s="1"/>
  <c r="E13" i="15"/>
  <c r="F13" i="15" s="1"/>
  <c r="G13" i="15" s="1"/>
  <c r="D16" i="15"/>
  <c r="E4" i="15"/>
  <c r="F4" i="15" s="1"/>
  <c r="G4" i="15" s="1"/>
  <c r="C18" i="11"/>
  <c r="C58" i="11" s="1"/>
  <c r="C15" i="15" l="1"/>
  <c r="E15" i="15" s="1"/>
  <c r="F15" i="15" s="1"/>
  <c r="G15" i="15" s="1"/>
  <c r="C15" i="23"/>
  <c r="E15" i="23" s="1"/>
  <c r="E4" i="23"/>
  <c r="C16" i="23"/>
  <c r="E16" i="23" s="1"/>
  <c r="C16" i="15"/>
  <c r="E16" i="15" s="1"/>
  <c r="F16" i="15" s="1"/>
  <c r="G16" i="15" s="1"/>
</calcChain>
</file>

<file path=xl/sharedStrings.xml><?xml version="1.0" encoding="utf-8"?>
<sst xmlns="http://schemas.openxmlformats.org/spreadsheetml/2006/main" count="396" uniqueCount="112">
  <si>
    <t>ลำดับ</t>
  </si>
  <si>
    <t>รวม</t>
  </si>
  <si>
    <t>เดือน</t>
  </si>
  <si>
    <t>ชื่อแหล่งน้ำ</t>
  </si>
  <si>
    <t>ลุ่มน้ำสาขา</t>
  </si>
  <si>
    <t>ลุ่มน้ำหลัก</t>
  </si>
  <si>
    <t>ที่ตั้ง</t>
  </si>
  <si>
    <t>หมู่ที่</t>
  </si>
  <si>
    <t>แขวง/ตำบล</t>
  </si>
  <si>
    <t>เขต/อำเภอ</t>
  </si>
  <si>
    <t>จังหวัด</t>
  </si>
  <si>
    <t>พิกัด</t>
  </si>
  <si>
    <t>ZONE</t>
  </si>
  <si>
    <t>N</t>
  </si>
  <si>
    <t>E</t>
  </si>
  <si>
    <t>ปริมาณน้ำต้นทุน (ล้าน ลบ.ม./เดือน)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</si>
  <si>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</si>
  <si>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</si>
  <si>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</si>
  <si>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</si>
  <si>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</si>
  <si>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</si>
  <si>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</si>
  <si>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</si>
  <si>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</si>
  <si>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</si>
  <si>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</si>
  <si>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</si>
  <si>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ข้อมูลที่ใช้ในการวิเคราะห์ปริมาณน้ำต้นทุน</t>
  </si>
  <si>
    <t>หน่วยงาน</t>
  </si>
  <si>
    <t>สถานีตรวจวัด/แหล่งน้ำ</t>
  </si>
  <si>
    <t>เริ่มต้น</t>
  </si>
  <si>
    <t>สิ้นสุด</t>
  </si>
  <si>
    <t>แหล่งน้ำต้นทุนที่จะขออนุญาตการใช้น้ำ</t>
  </si>
  <si>
    <t>แหล่งน้ำสำรองทดแทน/สถานที่กักเก็บน้ำ</t>
  </si>
  <si>
    <t>รวมปริมาณน้ำของแหล่งน้ำสำรองทดแทน/สถานที่กักเก็บน้ำ</t>
  </si>
  <si>
    <t>รวมปริมาณน้ำของแหล่งน้ำต้นทุนที่จะขออนุญาตการใช้น้ำ</t>
  </si>
  <si>
    <t>รวมปริมาณน้ำต้นทุนในพื้นที่</t>
  </si>
  <si>
    <t>ปริมาณน้ำต้นทุน (ล้าน ลบ.ม.)</t>
  </si>
  <si>
    <t>ความต้องการใช้น้ำในปัจจุบันของพื้นที่</t>
  </si>
  <si>
    <t>ปริมาณความต้องการใช้น้ำ (ล้าน ลบ.ม./เดือน)</t>
  </si>
  <si>
    <t>อุปโภค-บริโภค</t>
  </si>
  <si>
    <t>รักษาระบบนิเวศ</t>
  </si>
  <si>
    <t>บรรเทาสาธารณภัย</t>
  </si>
  <si>
    <t>คมนาคม</t>
  </si>
  <si>
    <t>เกษตรกรรม</t>
  </si>
  <si>
    <t>อุตสาหกรรม</t>
  </si>
  <si>
    <t>พาณิชยกรรม</t>
  </si>
  <si>
    <t>ท่องเที่ยว</t>
  </si>
  <si>
    <t>รวมความต้องการใช้น้ำในปัจจุบันของพื้นที่</t>
  </si>
  <si>
    <t>ปริมาณน้ำที่จะดำเนินการขออนุญาตใช้น้ำ</t>
  </si>
  <si>
    <t>รวมปริมาณน้ำที่จะดำเนินการขออนุญาตใช้น้ำ</t>
  </si>
  <si>
    <t>รวมความต้องการใช้น้ำในพื้นที่</t>
  </si>
  <si>
    <t>ความต้องการใช้น้ำ (ล้าน ลบ.ม.)</t>
  </si>
  <si>
    <t>ร้อยละของการขาดแคลนน้ำ</t>
  </si>
  <si>
    <t>ตารางที่ 1 แหล่งน้ำต้นทุนที่จะใช้เพื่อการพิจารณาขออนุญาตการใช้น้ำ</t>
  </si>
  <si>
    <t>ที่มาของข้อมูล</t>
  </si>
  <si>
    <t>ช่วงปีของข้อมูล (พ.ศ.)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</si>
  <si>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</si>
  <si>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</si>
  <si>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</si>
  <si>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</si>
  <si>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</si>
  <si>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</si>
  <si>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</si>
  <si>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</si>
  <si>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</si>
  <si>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</si>
  <si>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หน่วย ลบ.ม./วัน</t>
  </si>
  <si>
    <t>ตารางที่ 2 ความต้องการใช้น้ำในพื้นที่การพิจารณาขออนุญาต</t>
  </si>
  <si>
    <t>ตารางที่ 3 ผลการวิเคราะห์สมดุลน้ำเบื้องต้น</t>
  </si>
  <si>
    <t>ปริมาณน้ำขาดแคลน (ล้าน ลบ.ม.)</t>
  </si>
  <si>
    <t>ระดับของสภาวะขาดแคลนน้ำ</t>
  </si>
  <si>
    <t>ไม่ขาดแคลนน้ำ</t>
  </si>
  <si>
    <t>น้อยกว่า 10%</t>
  </si>
  <si>
    <t>ขาดแคลนน้อย</t>
  </si>
  <si>
    <t>10 ถึง 20%</t>
  </si>
  <si>
    <t>ขาดแคลนปานกลาง</t>
  </si>
  <si>
    <t>มากกว่า 20%</t>
  </si>
  <si>
    <t>ขาดแคลนมาก</t>
  </si>
  <si>
    <t>หมายเหตุ</t>
  </si>
  <si>
    <t>ลำดับของแหล่งน้ำต้นทุนที่จะใช้ประกอบการพิจารณาขออนุญาตการใช้น้ำ</t>
  </si>
  <si>
    <t>ชื่อของแหล่งน้ำสาธารณะ เช่น ลำน้ำ แม่น้ำ คลอง อ่างเก็บน้ำ บึงหนอง หรือ แหล่งน้ำอื่น ๆ ที่จะใช้ประกอบการพิจารณาขออนุญาตการใช้น้ำ</t>
  </si>
  <si>
    <t>ชื่อของลุ่มน้ำสาขาของแหล่งน้ำต้นทุนที่จะใช้ประกอบการพิจารณาขออนุญาตการใช้น้ำ</t>
  </si>
  <si>
    <t>ชื่อของลุ่มน้ำหลักของแหล่งน้ำต้นทุนที่จะใช้ประกอบการพิจารณาขออนุญาตการใช้น้ำ</t>
  </si>
  <si>
    <t>ตำแหน่งที่ตั้งของแหล่งน้ำต้นทุน</t>
  </si>
  <si>
    <t>พิกัดตำแหน่งที่ตั้งของแหล่งน้ำต้นทุน</t>
  </si>
  <si>
    <t>ปริมาณน้ำต้นทุนรายเดือนที่จะใช้ประกอบการพิจารณาขออนุญาตการใช้น้ำ (หน่วย ล้าน ลบ.ม./เดือน)</t>
  </si>
  <si>
    <t>ระบุข้อมูลที่ใช้ในการวิเคราะห์ปริมาณน้ำต้นทุน โดยระบุหน่วยงาน สถานีวัด ชื่ออ่างเก็บน้ำ และชื่อหน่วยงาน</t>
  </si>
  <si>
    <t>ระบุช่วงปี (พ.ศ.) ที่ใช้ในการประเมินปริมาณน้ำต้นทุน</t>
  </si>
  <si>
    <t>ที่มาของข้อมูล เช่น รายงาน หน่วยงาน ปีที่รายงานออกเผยแพร่ เว็บไซต์ หรือการประเมินโดยผู้ที่ขอรับอนุญาตการใช้น้ำ</t>
  </si>
  <si>
    <t>(11)</t>
  </si>
  <si>
    <t>ผลรวมของแหล่งน้ำต้นทุนที่จะขออนุญาตการใช้น้ำ และแหล่งน้ำสำรองทดแทน/สถานที่กักเก็บน้ำ</t>
  </si>
  <si>
    <t>ประเภทของความต้องการใช้น้ำ</t>
  </si>
  <si>
    <t>ลำดับของความต้องการใช้น้ำในพื้นที่การพิจารณาขออนุญาต</t>
  </si>
  <si>
    <t>ปริมาณความต้องการใช้น้ำรายเดือน สามารถระบุได้เฉพาะข้อมูลที่สามารถสืบค้นได้ (หน่วย ล้าน ลบ.ม./เดือน)</t>
  </si>
  <si>
    <t>ปริมาณน้ำที่จะดำเนินการขออนุญาตใช้น้ำ (หน่วย ลบ.ม./วัน)</t>
  </si>
  <si>
    <t>ผลรวมของความต้องการใช้น้ำในปัจจุบันของพื้นที่ และปริมาณน้ำที่จะดำเนินการขออนุญาตใช้น้ำ</t>
  </si>
  <si>
    <t>เดือนที่ใช้ในการวิเคราะห์สมดุลน้ำ</t>
  </si>
  <si>
    <t>ผลรวมของแหล่งน้ำต้นทุนที่จะขออนุญาตการใช้น้ำ และแหล่งน้ำสำรองทดแทน/สถานที่กักเก็บน้ำ (หน่วย ล้าน ลบ.ม./เดือน)</t>
  </si>
  <si>
    <t>ความต้องการใช้น้ำ (ล้าน ลบ.ม./เดือน)</t>
  </si>
  <si>
    <t>ผลรวมของความต้องการใช้น้ำในปัจจุบันของพื้นที่ และปริมาณน้ำที่จะดำเนินการขออนุญาตใช้น้ำ (หน่วย ล้าน ลบ.ม./เดือน)</t>
  </si>
  <si>
    <t>ปริมาณน้ำขาดแคลน (2) - (3) (ล้าน ลบ.ม./เดือน)</t>
  </si>
  <si>
    <t>ร้อยละของการขาดแคลนน้ำ (4)*100 / (3)</t>
  </si>
  <si>
    <t>จารีตประเพณี (ปศุสัตว์)</t>
  </si>
  <si>
    <t>รายงานการจัดทำผังน้ำ ลุ่มน้ำบางปะกง กันยายน 2565</t>
  </si>
  <si>
    <t>ปริมาณน้ำที่สามารถจัดสรรได้ (ล้าน ลบ.ม.)</t>
  </si>
  <si>
    <t>ปริมาณน้ำที่ได้รับใบอนุญาต (ล้าน ลบ.ม.)</t>
  </si>
  <si>
    <t>ตารางที่ 4 ผลการออกใบอนุญาตการใช้น้ำ</t>
  </si>
  <si>
    <t>ประเภทการใช้น้ำ</t>
  </si>
  <si>
    <t>ผู้ประกอบการ</t>
  </si>
  <si>
    <t>ตารางที่ 5 การเปรียบเทียบปริมาณน้ำที่สามารถจัดสรรได้และปริมาณน้ำที่ได้รับใบอนุญาตสะสม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</si>
</sst>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  <font>
      <b/>
      <sz val="18"/>
      <color theme="1"/>
      <name val="TH SarabunPSK"/>
      <family val="2"/>
      <charset val="222"/>
    </font>
    <font>
      <b/>
      <sz val="18"/>
      <color theme="1"/>
      <name val="TH Sarabun New"/>
      <family val="2"/>
      <charset val="22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sz val="20"/>
      <color theme="1"/>
      <name val="TH SarabunPSK"/>
      <family val="2"/>
    </font>
    <font>
      <b/>
      <u/>
      <sz val="20"/>
      <color theme="1"/>
      <name val="TH SarabunPSK"/>
      <family val="2"/>
    </font>
    <font>
      <sz val="22"/>
      <color theme="1"/>
      <name val="TH SarabunPSK"/>
      <family val="2"/>
    </font>
    <font>
      <sz val="26"/>
      <color theme="1"/>
      <name val="TH SarabunPSK"/>
      <family val="2"/>
    </font>
    <font>
      <b/>
      <u/>
      <sz val="22"/>
      <color theme="1"/>
      <name val="TH SarabunPSK"/>
      <family val="2"/>
    </font>
    <font>
      <sz val="18"/>
      <color theme="1"/>
      <name val="TH Sarabun New"/>
      <family val="2"/>
      <charset val="222"/>
    </font>
    <font>
      <sz val="18"/>
      <color theme="1"/>
      <name val="TH SarabunPSK"/>
      <family val="2"/>
      <charset val="222"/>
    </font>
    <font>
      <sz val="18"/>
      <name val="TH Sarabun New"/>
      <family val="2"/>
      <charset val="222"/>
    </font>
    <font>
      <b/>
      <sz val="18"/>
      <color theme="1"/>
      <name val="TH SarabunIT๙"/>
      <family val="2"/>
      <charset val="222"/>
    </font>
    <font>
      <u/>
      <sz val="18"/>
      <color theme="1"/>
      <name val="TH SarabunPSK"/>
      <family val="2"/>
    </font>
    <font>
      <sz val="18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2" fontId="10" fillId="4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quotePrefix="1" applyFont="1" applyAlignment="1">
      <alignment horizontal="center"/>
    </xf>
    <xf numFmtId="4" fontId="8" fillId="0" borderId="0" xfId="0" applyNumberFormat="1" applyFont="1"/>
    <xf numFmtId="3" fontId="7" fillId="4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/>
    </xf>
    <xf numFmtId="2" fontId="13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7" fillId="0" borderId="0" xfId="0" applyFont="1"/>
    <xf numFmtId="0" fontId="1" fillId="0" borderId="0" xfId="0" quotePrefix="1" applyFont="1" applyAlignment="1">
      <alignment horizontal="center"/>
    </xf>
    <xf numFmtId="0" fontId="18" fillId="0" borderId="1" xfId="0" applyFont="1" applyBorder="1" applyAlignment="1">
      <alignment horizontal="left" vertical="center" wrapText="1"/>
    </xf>
    <xf numFmtId="2" fontId="15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7" xfId="0" quotePrefix="1" applyFont="1" applyBorder="1" applyAlignment="1">
      <alignment horizontal="center"/>
    </xf>
    <xf numFmtId="0" fontId="7" fillId="0" borderId="0" xfId="0" applyFont="1" applyAlignment="1">
      <alignment horizontal="left"/>
    </xf>
    <xf numFmtId="0" fontId="11" fillId="0" borderId="7" xfId="0" applyFont="1" applyBorder="1" applyAlignment="1">
      <alignment horizontal="center"/>
    </xf>
    <xf numFmtId="0" fontId="12" fillId="4" borderId="2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12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hartsheet" Target="chartsheets/sheet5.xml"/><Relationship Id="rId5" Type="http://schemas.openxmlformats.org/officeDocument/2006/relationships/worksheet" Target="worksheets/sheet3.xml"/><Relationship Id="rId15" Type="http://schemas.openxmlformats.org/officeDocument/2006/relationships/calcChain" Target="calcChain.xml"/><Relationship Id="rId10" Type="http://schemas.openxmlformats.org/officeDocument/2006/relationships/worksheet" Target="work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4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แหล่งน้ำต้นทุนที่จะใช้เพื่อการพิจารณาขออนุญาตการใช้น้ำ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'01-แหล่งน้ำต้นทุนที่จะใช้'!$C$46</c:f>
              <c:strCache>
                <c:ptCount val="1"/>
                <c:pt idx="0">
                  <c:v>ปริมาณน้ำต้นทุน (ล้าน ลบ.ม./เดือน)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cat>
            <c:strRef>
              <c:f>'01-แหล่งน้ำต้นทุนที่จะใช้'!$B$47:$B$58</c:f>
              <c:strCache>
                <c:ptCount val="12"/>
                <c:pt idx="0">
                  <c:v>พฤษภาคม</c:v>
                </c:pt>
                <c:pt idx="1">
                  <c:v>มิถุนายน</c:v>
                </c:pt>
                <c:pt idx="2">
                  <c:v>กรกฎาคม</c:v>
                </c:pt>
                <c:pt idx="3">
                  <c:v>สิงหาคม</c:v>
                </c:pt>
                <c:pt idx="4">
                  <c:v>กันยายน</c:v>
                </c:pt>
                <c:pt idx="5">
                  <c:v>ตุลาคม</c:v>
                </c:pt>
                <c:pt idx="6">
                  <c:v>พฤศจิกายน</c:v>
                </c:pt>
                <c:pt idx="7">
                  <c:v>ธันวาคม</c:v>
                </c:pt>
                <c:pt idx="8">
                  <c:v>มกราคม</c:v>
                </c:pt>
                <c:pt idx="9">
                  <c:v>กุมภาพันธ์</c:v>
                </c:pt>
                <c:pt idx="10">
                  <c:v>มีนาคม</c:v>
                </c:pt>
                <c:pt idx="11">
                  <c:v>เมษายน</c:v>
                </c:pt>
              </c:strCache>
            </c:strRef>
          </c:cat>
          <c:val>
            <c:numRef>
              <c:f>'01-แหล่งน้ำต้นทุนที่จะใช้'!$C$47:$C$58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F-4CE2-8EAF-26AB0C189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131135135"/>
        <c:axId val="1844917295"/>
      </c:lineChart>
      <c:catAx>
        <c:axId val="131135135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 sz="2400" b="1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เดือน</a:t>
                </a:r>
                <a:endParaRPr lang="en-US" sz="2400" b="1">
                  <a:solidFill>
                    <a:sysClr val="windowText" lastClr="00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1" i="0" u="none" strike="noStrike" kern="1200" baseline="0">
                  <a:solidFill>
                    <a:sysClr val="windowText" lastClr="000000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844917295"/>
        <c:crosses val="autoZero"/>
        <c:auto val="1"/>
        <c:lblAlgn val="ctr"/>
        <c:lblOffset val="100"/>
        <c:noMultiLvlLbl val="0"/>
      </c:catAx>
      <c:valAx>
        <c:axId val="1844917295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 sz="2400" b="1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ปริมาณน้ำต้นทุน (ล้าน ลบ.ม.)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1" i="0" u="none" strike="noStrike" kern="1200" baseline="0">
                  <a:solidFill>
                    <a:sysClr val="windowText" lastClr="000000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31135135"/>
        <c:crosses val="autoZero"/>
        <c:crossBetween val="between"/>
        <c:majorUnit val="500"/>
        <c:min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4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ความต้องการใช้น้ำในพื้นที่การพิจารณาขออนุญาต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'02-ความต้องการใช้น้ำ'!$C$46</c:f>
              <c:strCache>
                <c:ptCount val="1"/>
                <c:pt idx="0">
                  <c:v>ความต้องการใช้น้ำ (ล้าน ลบ.ม./เดือน)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rgbClr val="FF0000"/>
              </a:solidFill>
              <a:ln w="38100">
                <a:solidFill>
                  <a:srgbClr val="FF0000"/>
                </a:solidFill>
              </a:ln>
              <a:effectLst/>
            </c:spPr>
          </c:marker>
          <c:cat>
            <c:strRef>
              <c:f>'02-ความต้องการใช้น้ำ'!$B$47:$B$58</c:f>
              <c:strCache>
                <c:ptCount val="12"/>
                <c:pt idx="0">
                  <c:v>พฤษภาคม</c:v>
                </c:pt>
                <c:pt idx="1">
                  <c:v>มิถุนายน</c:v>
                </c:pt>
                <c:pt idx="2">
                  <c:v>กรกฎาคม</c:v>
                </c:pt>
                <c:pt idx="3">
                  <c:v>สิงหาคม</c:v>
                </c:pt>
                <c:pt idx="4">
                  <c:v>กันยายน</c:v>
                </c:pt>
                <c:pt idx="5">
                  <c:v>ตุลาคม</c:v>
                </c:pt>
                <c:pt idx="6">
                  <c:v>พฤศจิกายน</c:v>
                </c:pt>
                <c:pt idx="7">
                  <c:v>ธันวาคม</c:v>
                </c:pt>
                <c:pt idx="8">
                  <c:v>มกราคม</c:v>
                </c:pt>
                <c:pt idx="9">
                  <c:v>กุมภาพันธ์</c:v>
                </c:pt>
                <c:pt idx="10">
                  <c:v>มีนาคม</c:v>
                </c:pt>
                <c:pt idx="11">
                  <c:v>เมษายน</c:v>
                </c:pt>
              </c:strCache>
            </c:strRef>
          </c:cat>
          <c:val>
            <c:numRef>
              <c:f>'02-ความต้องการใช้น้ำ'!$C$47:$C$58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6-4A9C-BDFF-5FDE1A62B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131135135"/>
        <c:axId val="1844917295"/>
      </c:lineChart>
      <c:catAx>
        <c:axId val="131135135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 sz="2400" b="1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เดือน</a:t>
                </a:r>
                <a:endParaRPr lang="en-US" sz="2400" b="1">
                  <a:solidFill>
                    <a:sysClr val="windowText" lastClr="00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1" i="0" u="none" strike="noStrike" kern="1200" baseline="0">
                  <a:solidFill>
                    <a:sysClr val="windowText" lastClr="000000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844917295"/>
        <c:crosses val="autoZero"/>
        <c:auto val="1"/>
        <c:lblAlgn val="ctr"/>
        <c:lblOffset val="100"/>
        <c:noMultiLvlLbl val="0"/>
      </c:catAx>
      <c:valAx>
        <c:axId val="1844917295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 sz="2400" b="1" baseline="0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 ความต้องการใช้น้ำ </a:t>
                </a:r>
                <a:r>
                  <a:rPr lang="th-TH" sz="2400" b="1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(ล้าน ลบ.ม.)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1" i="0" u="none" strike="noStrike" kern="1200" baseline="0">
                  <a:solidFill>
                    <a:sysClr val="windowText" lastClr="000000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31135135"/>
        <c:crosses val="autoZero"/>
        <c:crossBetween val="between"/>
        <c:majorUnit val="50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4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ความต้องการใช้น้ำในพื้นที่การพิจารณาขออนุญาต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'02-ความต้องการใช้น้ำ-พิจารณา'!$C$46</c:f>
              <c:strCache>
                <c:ptCount val="1"/>
                <c:pt idx="0">
                  <c:v>ความต้องการใช้น้ำ (ล้าน ลบ.ม./เดือน)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rgbClr val="FF0000"/>
              </a:solidFill>
              <a:ln w="38100">
                <a:solidFill>
                  <a:srgbClr val="FF0000"/>
                </a:solidFill>
              </a:ln>
              <a:effectLst/>
            </c:spPr>
          </c:marker>
          <c:cat>
            <c:strRef>
              <c:f>'02-ความต้องการใช้น้ำ-พิจารณา'!$B$47:$B$58</c:f>
              <c:strCache>
                <c:ptCount val="12"/>
                <c:pt idx="0">
                  <c:v>พฤษภาคม</c:v>
                </c:pt>
                <c:pt idx="1">
                  <c:v>มิถุนายน</c:v>
                </c:pt>
                <c:pt idx="2">
                  <c:v>กรกฎาคม</c:v>
                </c:pt>
                <c:pt idx="3">
                  <c:v>สิงหาคม</c:v>
                </c:pt>
                <c:pt idx="4">
                  <c:v>กันยายน</c:v>
                </c:pt>
                <c:pt idx="5">
                  <c:v>ตุลาคม</c:v>
                </c:pt>
                <c:pt idx="6">
                  <c:v>พฤศจิกายน</c:v>
                </c:pt>
                <c:pt idx="7">
                  <c:v>ธันวาคม</c:v>
                </c:pt>
                <c:pt idx="8">
                  <c:v>มกราคม</c:v>
                </c:pt>
                <c:pt idx="9">
                  <c:v>กุมภาพันธ์</c:v>
                </c:pt>
                <c:pt idx="10">
                  <c:v>มีนาคม</c:v>
                </c:pt>
                <c:pt idx="11">
                  <c:v>เมษายน</c:v>
                </c:pt>
              </c:strCache>
            </c:strRef>
          </c:cat>
          <c:val>
            <c:numRef>
              <c:f>'02-ความต้องการใช้น้ำ-พิจารณา'!$C$47:$C$58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7-4951-9BDB-E4414B700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131135135"/>
        <c:axId val="1844917295"/>
      </c:lineChart>
      <c:catAx>
        <c:axId val="131135135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 sz="2400" b="1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เดือน</a:t>
                </a:r>
                <a:endParaRPr lang="en-US" sz="2400" b="1">
                  <a:solidFill>
                    <a:sysClr val="windowText" lastClr="00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1" i="0" u="none" strike="noStrike" kern="1200" baseline="0">
                  <a:solidFill>
                    <a:sysClr val="windowText" lastClr="000000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844917295"/>
        <c:crosses val="autoZero"/>
        <c:auto val="1"/>
        <c:lblAlgn val="ctr"/>
        <c:lblOffset val="100"/>
        <c:noMultiLvlLbl val="0"/>
      </c:catAx>
      <c:valAx>
        <c:axId val="1844917295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 sz="2400" b="1" baseline="0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 ความต้องการใช้น้ำ </a:t>
                </a:r>
                <a:r>
                  <a:rPr lang="th-TH" sz="2400" b="1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(ล้าน ลบ.ม.)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1" i="0" u="none" strike="noStrike" kern="1200" baseline="0">
                  <a:solidFill>
                    <a:sysClr val="windowText" lastClr="000000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31135135"/>
        <c:crosses val="autoZero"/>
        <c:crossBetween val="between"/>
        <c:majorUnit val="50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4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การวิเคราะห์สมดุลน้ำเบื้องต้น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'03-สมดุลน้ำ'!$C$3</c:f>
              <c:strCache>
                <c:ptCount val="1"/>
                <c:pt idx="0">
                  <c:v>ปริมาณน้ำต้นทุน (ล้าน ลบ.ม.)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38100">
                <a:noFill/>
              </a:ln>
              <a:effectLst/>
            </c:spPr>
          </c:marker>
          <c:cat>
            <c:strRef>
              <c:f>'03-สมดุลน้ำ'!$B$4:$B$15</c:f>
              <c:strCache>
                <c:ptCount val="12"/>
                <c:pt idx="0">
                  <c:v>พฤษภาคม</c:v>
                </c:pt>
                <c:pt idx="1">
                  <c:v>มิถุนายน</c:v>
                </c:pt>
                <c:pt idx="2">
                  <c:v>กรกฎาคม</c:v>
                </c:pt>
                <c:pt idx="3">
                  <c:v>สิงหาคม</c:v>
                </c:pt>
                <c:pt idx="4">
                  <c:v>กันยายน</c:v>
                </c:pt>
                <c:pt idx="5">
                  <c:v>ตุลาคม</c:v>
                </c:pt>
                <c:pt idx="6">
                  <c:v>พฤศจิกายน</c:v>
                </c:pt>
                <c:pt idx="7">
                  <c:v>ธันวาคม</c:v>
                </c:pt>
                <c:pt idx="8">
                  <c:v>มกราคม</c:v>
                </c:pt>
                <c:pt idx="9">
                  <c:v>กุมภาพันธ์</c:v>
                </c:pt>
                <c:pt idx="10">
                  <c:v>มีนาคม</c:v>
                </c:pt>
                <c:pt idx="11">
                  <c:v>เมษายน</c:v>
                </c:pt>
              </c:strCache>
            </c:strRef>
          </c:cat>
          <c:val>
            <c:numRef>
              <c:f>'03-สมดุลน้ำ'!$C$4:$C$15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A-49BB-8266-B8ACAFBE3409}"/>
            </c:ext>
          </c:extLst>
        </c:ser>
        <c:ser>
          <c:idx val="1"/>
          <c:order val="1"/>
          <c:tx>
            <c:strRef>
              <c:f>'03-สมดุลน้ำ'!$D$3</c:f>
              <c:strCache>
                <c:ptCount val="1"/>
                <c:pt idx="0">
                  <c:v>ความต้องการใช้น้ำ (ล้าน ลบ.ม.)</c:v>
                </c:pt>
              </c:strCache>
            </c:strRef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'03-สมดุลน้ำ'!$B$4:$B$15</c:f>
              <c:strCache>
                <c:ptCount val="12"/>
                <c:pt idx="0">
                  <c:v>พฤษภาคม</c:v>
                </c:pt>
                <c:pt idx="1">
                  <c:v>มิถุนายน</c:v>
                </c:pt>
                <c:pt idx="2">
                  <c:v>กรกฎาคม</c:v>
                </c:pt>
                <c:pt idx="3">
                  <c:v>สิงหาคม</c:v>
                </c:pt>
                <c:pt idx="4">
                  <c:v>กันยายน</c:v>
                </c:pt>
                <c:pt idx="5">
                  <c:v>ตุลาคม</c:v>
                </c:pt>
                <c:pt idx="6">
                  <c:v>พฤศจิกายน</c:v>
                </c:pt>
                <c:pt idx="7">
                  <c:v>ธันวาคม</c:v>
                </c:pt>
                <c:pt idx="8">
                  <c:v>มกราคม</c:v>
                </c:pt>
                <c:pt idx="9">
                  <c:v>กุมภาพันธ์</c:v>
                </c:pt>
                <c:pt idx="10">
                  <c:v>มีนาคม</c:v>
                </c:pt>
                <c:pt idx="11">
                  <c:v>เมษายน</c:v>
                </c:pt>
              </c:strCache>
            </c:strRef>
          </c:cat>
          <c:val>
            <c:numRef>
              <c:f>'03-สมดุลน้ำ'!$D$4:$D$15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A-49BB-8266-B8ACAFBE3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tx1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</c:hiLowLines>
        <c:marker val="1"/>
        <c:smooth val="0"/>
        <c:axId val="131135135"/>
        <c:axId val="1844917295"/>
      </c:lineChart>
      <c:catAx>
        <c:axId val="131135135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 sz="2400" b="1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เดือน</a:t>
                </a:r>
                <a:endParaRPr lang="en-US" sz="2400" b="1">
                  <a:solidFill>
                    <a:sysClr val="windowText" lastClr="00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1" i="0" u="none" strike="noStrike" kern="1200" baseline="0">
                  <a:solidFill>
                    <a:sysClr val="windowText" lastClr="000000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844917295"/>
        <c:crosses val="autoZero"/>
        <c:auto val="1"/>
        <c:lblAlgn val="ctr"/>
        <c:lblOffset val="100"/>
        <c:noMultiLvlLbl val="0"/>
      </c:catAx>
      <c:valAx>
        <c:axId val="1844917295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 sz="2400" b="1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ปริมาณน้ำ (ล้าน ลบ.ม.)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1" i="0" u="none" strike="noStrike" kern="1200" baseline="0">
                  <a:solidFill>
                    <a:sysClr val="windowText" lastClr="000000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31135135"/>
        <c:crosses val="autoZero"/>
        <c:crossBetween val="between"/>
        <c:majorUnit val="500"/>
        <c:min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4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การเปรียบเทีบปริมาณน้ำที่สามารถจัดสรรได้และปริมาณน้ำที่ได้รับใบอนุญาตสะสม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'04-ตารางสรุปผล'!$E$3</c:f>
              <c:strCache>
                <c:ptCount val="1"/>
                <c:pt idx="0">
                  <c:v>ปริมาณน้ำที่สามารถจัดสรรได้ (ล้าน ลบ.ม.)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38100">
                <a:noFill/>
              </a:ln>
              <a:effectLst/>
            </c:spPr>
          </c:marker>
          <c:cat>
            <c:strRef>
              <c:f>'03-สมดุลน้ำ'!$B$4:$B$15</c:f>
              <c:strCache>
                <c:ptCount val="12"/>
                <c:pt idx="0">
                  <c:v>พฤษภาคม</c:v>
                </c:pt>
                <c:pt idx="1">
                  <c:v>มิถุนายน</c:v>
                </c:pt>
                <c:pt idx="2">
                  <c:v>กรกฎาคม</c:v>
                </c:pt>
                <c:pt idx="3">
                  <c:v>สิงหาคม</c:v>
                </c:pt>
                <c:pt idx="4">
                  <c:v>กันยายน</c:v>
                </c:pt>
                <c:pt idx="5">
                  <c:v>ตุลาคม</c:v>
                </c:pt>
                <c:pt idx="6">
                  <c:v>พฤศจิกายน</c:v>
                </c:pt>
                <c:pt idx="7">
                  <c:v>ธันวาคม</c:v>
                </c:pt>
                <c:pt idx="8">
                  <c:v>มกราคม</c:v>
                </c:pt>
                <c:pt idx="9">
                  <c:v>กุมภาพันธ์</c:v>
                </c:pt>
                <c:pt idx="10">
                  <c:v>มีนาคม</c:v>
                </c:pt>
                <c:pt idx="11">
                  <c:v>เมษายน</c:v>
                </c:pt>
              </c:strCache>
            </c:strRef>
          </c:cat>
          <c:val>
            <c:numRef>
              <c:f>'04-ตารางสรุปผล'!$E$4:$E$15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A-4717-8324-164A90A2CC1F}"/>
            </c:ext>
          </c:extLst>
        </c:ser>
        <c:ser>
          <c:idx val="1"/>
          <c:order val="1"/>
          <c:tx>
            <c:strRef>
              <c:f>'04-ตารางสรุปผล'!$F$3</c:f>
              <c:strCache>
                <c:ptCount val="1"/>
                <c:pt idx="0">
                  <c:v>ปริมาณน้ำที่ได้รับใบอนุญาต (ล้าน ลบ.ม.)</c:v>
                </c:pt>
              </c:strCache>
            </c:strRef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'03-สมดุลน้ำ'!$B$4:$B$15</c:f>
              <c:strCache>
                <c:ptCount val="12"/>
                <c:pt idx="0">
                  <c:v>พฤษภาคม</c:v>
                </c:pt>
                <c:pt idx="1">
                  <c:v>มิถุนายน</c:v>
                </c:pt>
                <c:pt idx="2">
                  <c:v>กรกฎาคม</c:v>
                </c:pt>
                <c:pt idx="3">
                  <c:v>สิงหาคม</c:v>
                </c:pt>
                <c:pt idx="4">
                  <c:v>กันยายน</c:v>
                </c:pt>
                <c:pt idx="5">
                  <c:v>ตุลาคม</c:v>
                </c:pt>
                <c:pt idx="6">
                  <c:v>พฤศจิกายน</c:v>
                </c:pt>
                <c:pt idx="7">
                  <c:v>ธันวาคม</c:v>
                </c:pt>
                <c:pt idx="8">
                  <c:v>มกราคม</c:v>
                </c:pt>
                <c:pt idx="9">
                  <c:v>กุมภาพันธ์</c:v>
                </c:pt>
                <c:pt idx="10">
                  <c:v>มีนาคม</c:v>
                </c:pt>
                <c:pt idx="11">
                  <c:v>เมษายน</c:v>
                </c:pt>
              </c:strCache>
            </c:strRef>
          </c:cat>
          <c:val>
            <c:numRef>
              <c:f>'04-ตารางสรุปผล'!$F$4:$F$15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A-4717-8324-164A90A2C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tx1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</c:hiLowLines>
        <c:marker val="1"/>
        <c:smooth val="0"/>
        <c:axId val="131135135"/>
        <c:axId val="1844917295"/>
      </c:lineChart>
      <c:catAx>
        <c:axId val="131135135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 sz="2400" b="1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เดือน</a:t>
                </a:r>
                <a:endParaRPr lang="en-US" sz="2400" b="1">
                  <a:solidFill>
                    <a:sysClr val="windowText" lastClr="000000"/>
                  </a:solidFill>
                  <a:latin typeface="TH SarabunPSK" panose="020B0500040200020003" pitchFamily="34" charset="-34"/>
                  <a:cs typeface="TH SarabunPSK" panose="020B0500040200020003" pitchFamily="34" charset="-34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1" i="0" u="none" strike="noStrike" kern="1200" baseline="0">
                  <a:solidFill>
                    <a:sysClr val="windowText" lastClr="000000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844917295"/>
        <c:crosses val="autoZero"/>
        <c:auto val="1"/>
        <c:lblAlgn val="ctr"/>
        <c:lblOffset val="100"/>
        <c:noMultiLvlLbl val="0"/>
      </c:catAx>
      <c:valAx>
        <c:axId val="1844917295"/>
        <c:scaling>
          <c:orientation val="minMax"/>
          <c:max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r>
                  <a:rPr lang="th-TH" sz="2400" b="1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ปริมาณน้ำ (ล้าน ลบ.ม.)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1" i="0" u="none" strike="noStrike" kern="1200" baseline="0">
                  <a:solidFill>
                    <a:sysClr val="windowText" lastClr="000000"/>
                  </a:solidFill>
                  <a:latin typeface="TH SarabunPSK" panose="020B0500040200020003" pitchFamily="34" charset="-34"/>
                  <a:ea typeface="+mn-ea"/>
                  <a:cs typeface="TH SarabunPSK" panose="020B0500040200020003" pitchFamily="34" charset="-34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31135135"/>
        <c:crosses val="autoZero"/>
        <c:crossBetween val="between"/>
        <c:majorUnit val="250"/>
        <c:min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C812261-D715-4A8B-8A29-829E9AFF739C}">
  <sheetPr>
    <tabColor theme="8"/>
  </sheetPr>
  <sheetViews>
    <sheetView zoomScale="7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28B7A8-D9CB-4895-B408-580A90A40818}">
  <sheetPr>
    <tabColor rgb="FFFF0000"/>
  </sheetPr>
  <sheetViews>
    <sheetView zoomScale="7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8A833C4-49F5-480D-B477-FBAB0B5C3FD5}">
  <sheetPr>
    <tabColor rgb="FFFF0000"/>
  </sheetPr>
  <sheetViews>
    <sheetView zoomScale="71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0781619-9ED7-4C47-9F64-64FD15432BFA}">
  <sheetPr>
    <tabColor rgb="FF92D050"/>
  </sheetPr>
  <sheetViews>
    <sheetView zoomScale="71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39B51F7-EA79-483C-A68F-59E996EB2A8C}">
  <sheetPr>
    <tabColor rgb="FFFFFF00"/>
  </sheetPr>
  <sheetViews>
    <sheetView zoomScale="78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937" cy="606380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00C4A-0E43-9615-3C8E-5926156399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937" cy="606380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AC2FAC-9994-AD26-2658-8273D7C32A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6937" cy="606380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4F5918-DE84-1819-B19C-923417EB4BE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6937" cy="606380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5DEE3F-F431-1786-ABD2-863B4118422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192" cy="606913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F8854F-9310-D421-24DE-00AACC36282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90C3B-967A-4D3D-A136-86F49D572ABD}">
  <sheetPr>
    <tabColor theme="8"/>
  </sheetPr>
  <dimension ref="A1:AC58"/>
  <sheetViews>
    <sheetView tabSelected="1" topLeftCell="P1" zoomScale="55" zoomScaleNormal="55" workbookViewId="0">
      <selection activeCell="AB6" sqref="AB6"/>
    </sheetView>
  </sheetViews>
  <sheetFormatPr defaultColWidth="8.85546875" defaultRowHeight="23.25"/>
  <cols>
    <col min="1" max="1" width="9.7109375" style="1" bestFit="1" customWidth="1"/>
    <col min="2" max="2" width="30.7109375" style="1" customWidth="1"/>
    <col min="3" max="3" width="33.42578125" style="1" bestFit="1" customWidth="1"/>
    <col min="4" max="24" width="20.7109375" style="1" customWidth="1"/>
    <col min="25" max="26" width="25.7109375" style="1" customWidth="1"/>
    <col min="27" max="28" width="20.7109375" style="1" customWidth="1"/>
    <col min="29" max="29" width="50.7109375" style="1" customWidth="1"/>
    <col min="30" max="16384" width="8.85546875" style="1"/>
  </cols>
  <sheetData>
    <row r="1" spans="1:29" ht="28.5">
      <c r="A1" s="43" t="s">
        <v>55</v>
      </c>
      <c r="B1" s="43"/>
      <c r="C1" s="43"/>
      <c r="D1" s="43"/>
      <c r="E1" s="43"/>
      <c r="F1" s="43"/>
      <c r="G1" s="43"/>
    </row>
    <row r="2" spans="1:29" ht="49.9" customHeight="1">
      <c r="A2" s="18" t="s">
        <v>58</v>
      </c>
      <c r="B2" s="18" t="s">
        <v>59</v>
      </c>
      <c r="C2" s="18" t="s">
        <v>60</v>
      </c>
      <c r="D2" s="18" t="s">
        <v>61</v>
      </c>
      <c r="E2" s="42" t="s">
        <v>62</v>
      </c>
      <c r="F2" s="42"/>
      <c r="G2" s="42"/>
      <c r="H2" s="42"/>
      <c r="I2" s="42" t="s">
        <v>63</v>
      </c>
      <c r="J2" s="42"/>
      <c r="K2" s="42"/>
      <c r="L2" s="42" t="s">
        <v>64</v>
      </c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 t="s">
        <v>65</v>
      </c>
      <c r="Z2" s="42"/>
      <c r="AA2" s="42" t="s">
        <v>66</v>
      </c>
      <c r="AB2" s="42"/>
      <c r="AC2" s="18" t="s">
        <v>67</v>
      </c>
    </row>
    <row r="3" spans="1:29" s="6" customFormat="1" ht="60" customHeight="1">
      <c r="A3" s="39" t="s">
        <v>0</v>
      </c>
      <c r="B3" s="39" t="s">
        <v>3</v>
      </c>
      <c r="C3" s="39" t="s">
        <v>4</v>
      </c>
      <c r="D3" s="39" t="s">
        <v>5</v>
      </c>
      <c r="E3" s="41" t="s">
        <v>6</v>
      </c>
      <c r="F3" s="41"/>
      <c r="G3" s="41"/>
      <c r="H3" s="41"/>
      <c r="I3" s="41" t="s">
        <v>11</v>
      </c>
      <c r="J3" s="41"/>
      <c r="K3" s="41"/>
      <c r="L3" s="41" t="s">
        <v>15</v>
      </c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 t="s">
        <v>28</v>
      </c>
      <c r="Z3" s="41"/>
      <c r="AA3" s="41" t="s">
        <v>57</v>
      </c>
      <c r="AB3" s="41"/>
      <c r="AC3" s="39" t="s">
        <v>56</v>
      </c>
    </row>
    <row r="4" spans="1:29" s="6" customFormat="1" ht="60" customHeight="1">
      <c r="A4" s="40"/>
      <c r="B4" s="40"/>
      <c r="C4" s="40"/>
      <c r="D4" s="40"/>
      <c r="E4" s="5" t="s">
        <v>7</v>
      </c>
      <c r="F4" s="5" t="s">
        <v>8</v>
      </c>
      <c r="G4" s="5" t="s">
        <v>9</v>
      </c>
      <c r="H4" s="5" t="s">
        <v>10</v>
      </c>
      <c r="I4" s="5" t="s">
        <v>12</v>
      </c>
      <c r="J4" s="5" t="s">
        <v>13</v>
      </c>
      <c r="K4" s="5" t="s">
        <v>14</v>
      </c>
      <c r="L4" s="5" t="s">
        <v>16</v>
      </c>
      <c r="M4" s="5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  <c r="V4" s="5" t="s">
        <v>26</v>
      </c>
      <c r="W4" s="5" t="s">
        <v>27</v>
      </c>
      <c r="X4" s="5" t="s">
        <v>1</v>
      </c>
      <c r="Y4" s="5" t="s">
        <v>29</v>
      </c>
      <c r="Z4" s="5" t="s">
        <v>30</v>
      </c>
      <c r="AA4" s="5" t="s">
        <v>31</v>
      </c>
      <c r="AB4" s="5" t="s">
        <v>32</v>
      </c>
      <c r="AC4" s="40"/>
    </row>
    <row r="5" spans="1:29" s="6" customFormat="1" ht="60" customHeight="1">
      <c r="A5" s="38" t="s">
        <v>33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29" s="6" customFormat="1" ht="60" customHeight="1">
      <c r="A6" s="7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7"/>
      <c r="Z6" s="7"/>
      <c r="AA6" s="7"/>
      <c r="AB6" s="7"/>
      <c r="AC6" s="9"/>
    </row>
    <row r="7" spans="1:29" s="6" customFormat="1" ht="60" customHeight="1">
      <c r="A7" s="7">
        <v>2</v>
      </c>
      <c r="B7" s="10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11"/>
    </row>
    <row r="8" spans="1:29" s="6" customFormat="1" ht="60" customHeight="1">
      <c r="A8" s="7">
        <v>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</row>
    <row r="9" spans="1:29" s="6" customFormat="1" ht="60" customHeight="1">
      <c r="A9" s="35" t="s">
        <v>36</v>
      </c>
      <c r="B9" s="36"/>
      <c r="C9" s="36"/>
      <c r="D9" s="36"/>
      <c r="E9" s="36"/>
      <c r="F9" s="36"/>
      <c r="G9" s="36"/>
      <c r="H9" s="36"/>
      <c r="I9" s="36"/>
      <c r="J9" s="36"/>
      <c r="K9" s="37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7"/>
      <c r="Z9" s="7"/>
      <c r="AA9" s="7"/>
      <c r="AB9" s="7"/>
      <c r="AC9" s="7"/>
    </row>
    <row r="10" spans="1:29" s="6" customFormat="1" ht="60" customHeight="1">
      <c r="A10" s="38" t="s">
        <v>34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</row>
    <row r="11" spans="1:29" s="6" customFormat="1" ht="60" customHeight="1">
      <c r="A11" s="7">
        <v>1</v>
      </c>
      <c r="B11" s="10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10"/>
      <c r="Z11" s="7"/>
      <c r="AA11" s="7"/>
      <c r="AB11" s="7"/>
      <c r="AC11" s="11"/>
    </row>
    <row r="12" spans="1:29" s="6" customFormat="1" ht="60" customHeight="1">
      <c r="A12" s="7">
        <v>2</v>
      </c>
      <c r="B12" s="10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11"/>
    </row>
    <row r="13" spans="1:29" s="6" customFormat="1" ht="60" customHeight="1">
      <c r="A13" s="7">
        <v>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</row>
    <row r="14" spans="1:29" s="6" customFormat="1" ht="60" customHeight="1">
      <c r="A14" s="35" t="s">
        <v>35</v>
      </c>
      <c r="B14" s="36"/>
      <c r="C14" s="36"/>
      <c r="D14" s="36"/>
      <c r="E14" s="36"/>
      <c r="F14" s="36"/>
      <c r="G14" s="36"/>
      <c r="H14" s="36"/>
      <c r="I14" s="36"/>
      <c r="J14" s="36"/>
      <c r="K14" s="37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7"/>
      <c r="Z14" s="7"/>
      <c r="AA14" s="7"/>
      <c r="AB14" s="7"/>
      <c r="AC14" s="7"/>
    </row>
    <row r="15" spans="1:29" s="6" customFormat="1" ht="60" customHeight="1">
      <c r="A15" s="35" t="s">
        <v>37</v>
      </c>
      <c r="B15" s="36"/>
      <c r="C15" s="36"/>
      <c r="D15" s="36"/>
      <c r="E15" s="36"/>
      <c r="F15" s="36"/>
      <c r="G15" s="36"/>
      <c r="H15" s="36"/>
      <c r="I15" s="36"/>
      <c r="J15" s="36"/>
      <c r="K15" s="37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7"/>
      <c r="Z15" s="7"/>
      <c r="AA15" s="7"/>
      <c r="AB15" s="7"/>
      <c r="AC15" s="7"/>
    </row>
    <row r="16" spans="1:29" ht="49.9" customHeight="1">
      <c r="C16" s="18" t="s">
        <v>91</v>
      </c>
    </row>
    <row r="17" spans="1:3" ht="57">
      <c r="B17" s="16" t="s">
        <v>2</v>
      </c>
      <c r="C17" s="17" t="s">
        <v>15</v>
      </c>
    </row>
    <row r="18" spans="1:3" ht="28.5">
      <c r="B18" s="13" t="s">
        <v>16</v>
      </c>
      <c r="C18" s="14">
        <f>+L15</f>
        <v>0</v>
      </c>
    </row>
    <row r="19" spans="1:3" ht="28.5">
      <c r="B19" s="13" t="s">
        <v>17</v>
      </c>
      <c r="C19" s="14">
        <f>+M15</f>
        <v>0</v>
      </c>
    </row>
    <row r="20" spans="1:3" ht="28.5">
      <c r="B20" s="13" t="s">
        <v>18</v>
      </c>
      <c r="C20" s="14">
        <f>+N15</f>
        <v>0</v>
      </c>
    </row>
    <row r="21" spans="1:3" ht="28.5">
      <c r="B21" s="13" t="s">
        <v>19</v>
      </c>
      <c r="C21" s="14">
        <f>+O15</f>
        <v>0</v>
      </c>
    </row>
    <row r="22" spans="1:3" ht="28.5">
      <c r="B22" s="13" t="s">
        <v>20</v>
      </c>
      <c r="C22" s="14">
        <f>+P15</f>
        <v>0</v>
      </c>
    </row>
    <row r="23" spans="1:3" ht="28.5">
      <c r="B23" s="13" t="s">
        <v>21</v>
      </c>
      <c r="C23" s="14">
        <f>+Q15</f>
        <v>0</v>
      </c>
    </row>
    <row r="24" spans="1:3" ht="28.5">
      <c r="B24" s="13" t="s">
        <v>22</v>
      </c>
      <c r="C24" s="14">
        <f>+R15</f>
        <v>0</v>
      </c>
    </row>
    <row r="25" spans="1:3" ht="28.5">
      <c r="B25" s="13" t="s">
        <v>23</v>
      </c>
      <c r="C25" s="14">
        <f>+S15</f>
        <v>0</v>
      </c>
    </row>
    <row r="26" spans="1:3" ht="28.5">
      <c r="B26" s="13" t="s">
        <v>24</v>
      </c>
      <c r="C26" s="14">
        <f>+T15</f>
        <v>0</v>
      </c>
    </row>
    <row r="27" spans="1:3" ht="28.5">
      <c r="B27" s="13" t="s">
        <v>25</v>
      </c>
      <c r="C27" s="14">
        <f>+U15</f>
        <v>0</v>
      </c>
    </row>
    <row r="28" spans="1:3" ht="28.5">
      <c r="B28" s="13" t="s">
        <v>26</v>
      </c>
      <c r="C28" s="14">
        <f>+V15</f>
        <v>0</v>
      </c>
    </row>
    <row r="29" spans="1:3" ht="28.5">
      <c r="B29" s="13" t="s">
        <v>27</v>
      </c>
      <c r="C29" s="14">
        <f>+W15</f>
        <v>0</v>
      </c>
    </row>
    <row r="31" spans="1:3">
      <c r="A31" s="31" t="s">
        <v>80</v>
      </c>
    </row>
    <row r="32" spans="1:3">
      <c r="A32" s="32" t="s">
        <v>58</v>
      </c>
      <c r="B32" s="1" t="s">
        <v>81</v>
      </c>
    </row>
    <row r="33" spans="1:3">
      <c r="A33" s="32" t="s">
        <v>59</v>
      </c>
      <c r="B33" s="1" t="s">
        <v>82</v>
      </c>
    </row>
    <row r="34" spans="1:3">
      <c r="A34" s="32" t="s">
        <v>60</v>
      </c>
      <c r="B34" s="1" t="s">
        <v>83</v>
      </c>
    </row>
    <row r="35" spans="1:3">
      <c r="A35" s="32" t="s">
        <v>61</v>
      </c>
      <c r="B35" s="1" t="s">
        <v>84</v>
      </c>
    </row>
    <row r="36" spans="1:3">
      <c r="A36" s="32" t="s">
        <v>62</v>
      </c>
      <c r="B36" s="1" t="s">
        <v>85</v>
      </c>
    </row>
    <row r="37" spans="1:3">
      <c r="A37" s="32" t="s">
        <v>63</v>
      </c>
      <c r="B37" s="1" t="s">
        <v>86</v>
      </c>
    </row>
    <row r="38" spans="1:3">
      <c r="A38" s="32" t="s">
        <v>64</v>
      </c>
      <c r="B38" s="1" t="s">
        <v>87</v>
      </c>
    </row>
    <row r="39" spans="1:3">
      <c r="A39" s="32" t="s">
        <v>65</v>
      </c>
      <c r="B39" s="1" t="s">
        <v>88</v>
      </c>
    </row>
    <row r="40" spans="1:3">
      <c r="A40" s="32" t="s">
        <v>66</v>
      </c>
      <c r="B40" s="1" t="s">
        <v>89</v>
      </c>
    </row>
    <row r="41" spans="1:3">
      <c r="A41" s="32" t="s">
        <v>67</v>
      </c>
      <c r="B41" s="1" t="s">
        <v>90</v>
      </c>
    </row>
    <row r="42" spans="1:3">
      <c r="A42" s="32" t="s">
        <v>91</v>
      </c>
      <c r="B42" s="1" t="s">
        <v>92</v>
      </c>
    </row>
    <row r="46" spans="1:3" ht="57">
      <c r="B46" s="16" t="s">
        <v>2</v>
      </c>
      <c r="C46" s="17" t="s">
        <v>15</v>
      </c>
    </row>
    <row r="47" spans="1:3" ht="28.5">
      <c r="B47" s="13" t="s">
        <v>17</v>
      </c>
      <c r="C47" s="14">
        <f>+C19</f>
        <v>0</v>
      </c>
    </row>
    <row r="48" spans="1:3" ht="28.5">
      <c r="B48" s="13" t="s">
        <v>18</v>
      </c>
      <c r="C48" s="14">
        <f t="shared" ref="C48:C57" si="0">+C20</f>
        <v>0</v>
      </c>
    </row>
    <row r="49" spans="2:3" ht="28.5">
      <c r="B49" s="13" t="s">
        <v>19</v>
      </c>
      <c r="C49" s="14">
        <f t="shared" si="0"/>
        <v>0</v>
      </c>
    </row>
    <row r="50" spans="2:3" ht="28.5">
      <c r="B50" s="13" t="s">
        <v>20</v>
      </c>
      <c r="C50" s="14">
        <f t="shared" si="0"/>
        <v>0</v>
      </c>
    </row>
    <row r="51" spans="2:3" ht="28.5">
      <c r="B51" s="13" t="s">
        <v>21</v>
      </c>
      <c r="C51" s="14">
        <f t="shared" si="0"/>
        <v>0</v>
      </c>
    </row>
    <row r="52" spans="2:3" ht="28.5">
      <c r="B52" s="13" t="s">
        <v>22</v>
      </c>
      <c r="C52" s="14">
        <f t="shared" si="0"/>
        <v>0</v>
      </c>
    </row>
    <row r="53" spans="2:3" ht="28.5">
      <c r="B53" s="13" t="s">
        <v>23</v>
      </c>
      <c r="C53" s="14">
        <f t="shared" si="0"/>
        <v>0</v>
      </c>
    </row>
    <row r="54" spans="2:3" ht="28.5">
      <c r="B54" s="13" t="s">
        <v>24</v>
      </c>
      <c r="C54" s="14">
        <f t="shared" si="0"/>
        <v>0</v>
      </c>
    </row>
    <row r="55" spans="2:3" ht="28.5">
      <c r="B55" s="13" t="s">
        <v>25</v>
      </c>
      <c r="C55" s="14">
        <f t="shared" si="0"/>
        <v>0</v>
      </c>
    </row>
    <row r="56" spans="2:3" ht="28.5">
      <c r="B56" s="13" t="s">
        <v>26</v>
      </c>
      <c r="C56" s="14">
        <f t="shared" si="0"/>
        <v>0</v>
      </c>
    </row>
    <row r="57" spans="2:3" ht="28.5">
      <c r="B57" s="13" t="s">
        <v>27</v>
      </c>
      <c r="C57" s="14">
        <f t="shared" si="0"/>
        <v>0</v>
      </c>
    </row>
    <row r="58" spans="2:3" ht="28.5">
      <c r="B58" s="13" t="s">
        <v>16</v>
      </c>
      <c r="C58" s="14">
        <f>+C18</f>
        <v>0</v>
      </c>
    </row>
  </sheetData>
  <mergeCells count="21">
    <mergeCell ref="AA2:AB2"/>
    <mergeCell ref="A1:G1"/>
    <mergeCell ref="E2:H2"/>
    <mergeCell ref="I2:K2"/>
    <mergeCell ref="L2:X2"/>
    <mergeCell ref="Y2:Z2"/>
    <mergeCell ref="A9:K9"/>
    <mergeCell ref="A10:AC10"/>
    <mergeCell ref="A14:K14"/>
    <mergeCell ref="A15:K15"/>
    <mergeCell ref="A3:A4"/>
    <mergeCell ref="B3:B4"/>
    <mergeCell ref="C3:C4"/>
    <mergeCell ref="D3:D4"/>
    <mergeCell ref="A5:AC5"/>
    <mergeCell ref="AC3:AC4"/>
    <mergeCell ref="E3:H3"/>
    <mergeCell ref="I3:K3"/>
    <mergeCell ref="L3:X3"/>
    <mergeCell ref="Y3:Z3"/>
    <mergeCell ref="AA3:AB3"/>
  </mergeCells>
  <pageMargins left="0.70866141732283472" right="0.70866141732283472" top="0.74803149606299213" bottom="0.74803149606299213" header="0.31496062992125984" footer="0.31496062992125984"/>
  <pageSetup paperSize="9" scale="2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A9BF2-4422-41C9-9AE7-11E90545AB69}">
  <sheetPr>
    <tabColor rgb="FFFF0000"/>
  </sheetPr>
  <dimension ref="A1:T58"/>
  <sheetViews>
    <sheetView zoomScale="70" zoomScaleNormal="70" workbookViewId="0">
      <selection activeCell="C21" sqref="C21:P21"/>
    </sheetView>
  </sheetViews>
  <sheetFormatPr defaultColWidth="8.85546875" defaultRowHeight="23.25"/>
  <cols>
    <col min="1" max="1" width="8.85546875" style="1"/>
    <col min="2" max="2" width="40.7109375" style="1" customWidth="1"/>
    <col min="3" max="3" width="29.7109375" style="1" bestFit="1" customWidth="1"/>
    <col min="4" max="15" width="25.7109375" style="1" customWidth="1"/>
    <col min="16" max="16" width="50.7109375" style="1" customWidth="1"/>
    <col min="17" max="19" width="8.85546875" style="1"/>
    <col min="20" max="20" width="10.7109375" style="1" bestFit="1" customWidth="1"/>
    <col min="21" max="16384" width="8.85546875" style="1"/>
  </cols>
  <sheetData>
    <row r="1" spans="1:20" ht="49.9" customHeight="1">
      <c r="A1" s="43" t="s">
        <v>69</v>
      </c>
      <c r="B1" s="43"/>
      <c r="C1" s="43"/>
      <c r="D1" s="43"/>
      <c r="E1" s="43"/>
      <c r="F1" s="43"/>
      <c r="G1" s="43"/>
    </row>
    <row r="2" spans="1:20" ht="49.9" customHeight="1">
      <c r="A2" s="18" t="s">
        <v>58</v>
      </c>
      <c r="B2" s="18" t="s">
        <v>59</v>
      </c>
      <c r="C2" s="42" t="s">
        <v>60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18" t="s">
        <v>61</v>
      </c>
    </row>
    <row r="3" spans="1:20" s="6" customFormat="1" ht="60" customHeight="1">
      <c r="A3" s="39" t="s">
        <v>0</v>
      </c>
      <c r="B3" s="39" t="s">
        <v>93</v>
      </c>
      <c r="C3" s="41" t="s">
        <v>40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39" t="s">
        <v>56</v>
      </c>
    </row>
    <row r="4" spans="1:20" s="6" customFormat="1" ht="60" customHeight="1">
      <c r="A4" s="40"/>
      <c r="B4" s="40"/>
      <c r="C4" s="5" t="s">
        <v>16</v>
      </c>
      <c r="D4" s="5" t="s">
        <v>17</v>
      </c>
      <c r="E4" s="5" t="s">
        <v>18</v>
      </c>
      <c r="F4" s="5" t="s">
        <v>19</v>
      </c>
      <c r="G4" s="5" t="s">
        <v>20</v>
      </c>
      <c r="H4" s="5" t="s">
        <v>21</v>
      </c>
      <c r="I4" s="5" t="s">
        <v>22</v>
      </c>
      <c r="J4" s="5" t="s">
        <v>23</v>
      </c>
      <c r="K4" s="5" t="s">
        <v>24</v>
      </c>
      <c r="L4" s="5" t="s">
        <v>25</v>
      </c>
      <c r="M4" s="5" t="s">
        <v>26</v>
      </c>
      <c r="N4" s="5" t="s">
        <v>27</v>
      </c>
      <c r="O4" s="5" t="s">
        <v>1</v>
      </c>
      <c r="P4" s="40"/>
    </row>
    <row r="5" spans="1:20" s="6" customFormat="1" ht="60" customHeight="1">
      <c r="A5" s="38" t="s">
        <v>39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20" s="6" customFormat="1" ht="60" customHeight="1">
      <c r="A6" s="7">
        <v>1</v>
      </c>
      <c r="B6" s="11" t="s">
        <v>41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</row>
    <row r="7" spans="1:20" s="6" customFormat="1" ht="60" customHeight="1">
      <c r="A7" s="7">
        <v>2</v>
      </c>
      <c r="B7" s="11" t="s">
        <v>42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/>
    </row>
    <row r="8" spans="1:20" s="6" customFormat="1" ht="60" customHeight="1">
      <c r="A8" s="7">
        <v>3</v>
      </c>
      <c r="B8" s="11" t="s">
        <v>104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9"/>
    </row>
    <row r="9" spans="1:20" s="6" customFormat="1" ht="60" customHeight="1">
      <c r="A9" s="7">
        <v>4</v>
      </c>
      <c r="B9" s="11" t="s">
        <v>43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  <c r="T9" s="19"/>
    </row>
    <row r="10" spans="1:20" s="6" customFormat="1" ht="60" customHeight="1">
      <c r="A10" s="7">
        <v>5</v>
      </c>
      <c r="B10" s="11" t="s">
        <v>44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9"/>
      <c r="T10" s="19"/>
    </row>
    <row r="11" spans="1:20" s="6" customFormat="1" ht="60" customHeight="1">
      <c r="A11" s="7">
        <v>6</v>
      </c>
      <c r="B11" s="9" t="s">
        <v>45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9"/>
    </row>
    <row r="12" spans="1:20" s="6" customFormat="1" ht="60" customHeight="1">
      <c r="A12" s="7">
        <v>7</v>
      </c>
      <c r="B12" s="9" t="s">
        <v>46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</row>
    <row r="13" spans="1:20" s="6" customFormat="1" ht="60" customHeight="1">
      <c r="A13" s="7">
        <v>8</v>
      </c>
      <c r="B13" s="9" t="s">
        <v>47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1"/>
    </row>
    <row r="14" spans="1:20" s="6" customFormat="1" ht="60" customHeight="1">
      <c r="A14" s="7">
        <v>9</v>
      </c>
      <c r="B14" s="11" t="s">
        <v>48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9"/>
    </row>
    <row r="15" spans="1:20" s="6" customFormat="1" ht="60" customHeight="1">
      <c r="A15" s="35" t="s">
        <v>49</v>
      </c>
      <c r="B15" s="36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7"/>
    </row>
    <row r="16" spans="1:20" s="6" customFormat="1" ht="60" customHeight="1">
      <c r="A16" s="45" t="s">
        <v>50</v>
      </c>
      <c r="B16" s="46"/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1"/>
      <c r="P16" s="22" t="s">
        <v>68</v>
      </c>
      <c r="Q16" s="18" t="s">
        <v>62</v>
      </c>
    </row>
    <row r="17" spans="1:16" s="6" customFormat="1" ht="60" customHeight="1">
      <c r="A17" s="7">
        <v>1</v>
      </c>
      <c r="B17" s="10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11"/>
    </row>
    <row r="18" spans="1:16" s="6" customFormat="1" ht="60" customHeight="1">
      <c r="A18" s="7">
        <v>2</v>
      </c>
      <c r="B18" s="10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1"/>
    </row>
    <row r="19" spans="1:16" s="6" customFormat="1" ht="60" customHeight="1">
      <c r="A19" s="7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s="6" customFormat="1" ht="60" customHeight="1">
      <c r="A20" s="35" t="s">
        <v>51</v>
      </c>
      <c r="B20" s="36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7"/>
    </row>
    <row r="21" spans="1:16" s="6" customFormat="1" ht="60" customHeight="1">
      <c r="A21" s="35" t="s">
        <v>52</v>
      </c>
      <c r="B21" s="3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7"/>
    </row>
    <row r="22" spans="1:16" ht="49.9" customHeight="1">
      <c r="C22" s="18" t="s">
        <v>63</v>
      </c>
    </row>
    <row r="23" spans="1:16" ht="57">
      <c r="B23" s="12" t="s">
        <v>2</v>
      </c>
      <c r="C23" s="15" t="s">
        <v>100</v>
      </c>
    </row>
    <row r="24" spans="1:16" ht="28.5">
      <c r="B24" s="13" t="s">
        <v>16</v>
      </c>
      <c r="C24" s="14">
        <f>+C21</f>
        <v>0</v>
      </c>
    </row>
    <row r="25" spans="1:16" ht="28.5">
      <c r="B25" s="13" t="s">
        <v>17</v>
      </c>
      <c r="C25" s="14">
        <f>+D21</f>
        <v>0</v>
      </c>
    </row>
    <row r="26" spans="1:16" ht="28.5">
      <c r="B26" s="13" t="s">
        <v>18</v>
      </c>
      <c r="C26" s="14">
        <f>+E21</f>
        <v>0</v>
      </c>
    </row>
    <row r="27" spans="1:16" ht="28.5">
      <c r="B27" s="13" t="s">
        <v>19</v>
      </c>
      <c r="C27" s="14">
        <f>+F21</f>
        <v>0</v>
      </c>
    </row>
    <row r="28" spans="1:16" ht="28.5">
      <c r="B28" s="13" t="s">
        <v>20</v>
      </c>
      <c r="C28" s="14">
        <f>+G21</f>
        <v>0</v>
      </c>
    </row>
    <row r="29" spans="1:16" ht="28.5">
      <c r="B29" s="13" t="s">
        <v>21</v>
      </c>
      <c r="C29" s="14">
        <f>+H21</f>
        <v>0</v>
      </c>
    </row>
    <row r="30" spans="1:16" ht="28.5">
      <c r="B30" s="13" t="s">
        <v>22</v>
      </c>
      <c r="C30" s="14">
        <f>+I21</f>
        <v>0</v>
      </c>
    </row>
    <row r="31" spans="1:16" ht="28.5">
      <c r="B31" s="13" t="s">
        <v>23</v>
      </c>
      <c r="C31" s="14">
        <f>+J21</f>
        <v>0</v>
      </c>
    </row>
    <row r="32" spans="1:16" ht="28.5">
      <c r="B32" s="13" t="s">
        <v>24</v>
      </c>
      <c r="C32" s="14">
        <f>+K21</f>
        <v>0</v>
      </c>
    </row>
    <row r="33" spans="1:3" ht="28.5">
      <c r="B33" s="13" t="s">
        <v>25</v>
      </c>
      <c r="C33" s="14">
        <f>+L21</f>
        <v>0</v>
      </c>
    </row>
    <row r="34" spans="1:3" ht="28.5">
      <c r="B34" s="13" t="s">
        <v>26</v>
      </c>
      <c r="C34" s="14">
        <f>+M21</f>
        <v>0</v>
      </c>
    </row>
    <row r="35" spans="1:3" ht="28.5">
      <c r="B35" s="13" t="s">
        <v>27</v>
      </c>
      <c r="C35" s="14">
        <f>+N21</f>
        <v>0</v>
      </c>
    </row>
    <row r="37" spans="1:3">
      <c r="A37" s="31" t="s">
        <v>80</v>
      </c>
    </row>
    <row r="38" spans="1:3">
      <c r="A38" s="32" t="s">
        <v>58</v>
      </c>
      <c r="B38" s="1" t="s">
        <v>94</v>
      </c>
    </row>
    <row r="39" spans="1:3">
      <c r="A39" s="32" t="s">
        <v>59</v>
      </c>
      <c r="B39" s="1" t="s">
        <v>93</v>
      </c>
    </row>
    <row r="40" spans="1:3">
      <c r="A40" s="32" t="s">
        <v>60</v>
      </c>
      <c r="B40" s="1" t="s">
        <v>95</v>
      </c>
    </row>
    <row r="41" spans="1:3">
      <c r="A41" s="32" t="s">
        <v>61</v>
      </c>
      <c r="B41" s="1" t="s">
        <v>90</v>
      </c>
    </row>
    <row r="42" spans="1:3">
      <c r="A42" s="32" t="s">
        <v>62</v>
      </c>
      <c r="B42" s="1" t="s">
        <v>96</v>
      </c>
    </row>
    <row r="43" spans="1:3">
      <c r="A43" s="32" t="s">
        <v>63</v>
      </c>
      <c r="B43" s="1" t="s">
        <v>97</v>
      </c>
    </row>
    <row r="46" spans="1:3" ht="57">
      <c r="B46" s="12" t="s">
        <v>2</v>
      </c>
      <c r="C46" s="15" t="s">
        <v>100</v>
      </c>
    </row>
    <row r="47" spans="1:3" ht="28.5">
      <c r="B47" s="13" t="s">
        <v>17</v>
      </c>
      <c r="C47" s="14">
        <f>+C25</f>
        <v>0</v>
      </c>
    </row>
    <row r="48" spans="1:3" ht="28.5">
      <c r="B48" s="13" t="s">
        <v>18</v>
      </c>
      <c r="C48" s="14">
        <f t="shared" ref="C48:C57" si="0">+C26</f>
        <v>0</v>
      </c>
    </row>
    <row r="49" spans="2:3" ht="28.5">
      <c r="B49" s="13" t="s">
        <v>19</v>
      </c>
      <c r="C49" s="14">
        <f t="shared" si="0"/>
        <v>0</v>
      </c>
    </row>
    <row r="50" spans="2:3" ht="28.5">
      <c r="B50" s="13" t="s">
        <v>20</v>
      </c>
      <c r="C50" s="14">
        <f t="shared" si="0"/>
        <v>0</v>
      </c>
    </row>
    <row r="51" spans="2:3" ht="28.5">
      <c r="B51" s="13" t="s">
        <v>21</v>
      </c>
      <c r="C51" s="14">
        <f t="shared" si="0"/>
        <v>0</v>
      </c>
    </row>
    <row r="52" spans="2:3" ht="28.5">
      <c r="B52" s="13" t="s">
        <v>22</v>
      </c>
      <c r="C52" s="14">
        <f t="shared" si="0"/>
        <v>0</v>
      </c>
    </row>
    <row r="53" spans="2:3" ht="28.5">
      <c r="B53" s="13" t="s">
        <v>23</v>
      </c>
      <c r="C53" s="14">
        <f t="shared" si="0"/>
        <v>0</v>
      </c>
    </row>
    <row r="54" spans="2:3" ht="28.5">
      <c r="B54" s="13" t="s">
        <v>24</v>
      </c>
      <c r="C54" s="14">
        <f t="shared" si="0"/>
        <v>0</v>
      </c>
    </row>
    <row r="55" spans="2:3" ht="28.5">
      <c r="B55" s="13" t="s">
        <v>25</v>
      </c>
      <c r="C55" s="14">
        <f t="shared" si="0"/>
        <v>0</v>
      </c>
    </row>
    <row r="56" spans="2:3" ht="28.5">
      <c r="B56" s="13" t="s">
        <v>26</v>
      </c>
      <c r="C56" s="14">
        <f t="shared" si="0"/>
        <v>0</v>
      </c>
    </row>
    <row r="57" spans="2:3" ht="28.5">
      <c r="B57" s="13" t="s">
        <v>27</v>
      </c>
      <c r="C57" s="14">
        <f t="shared" si="0"/>
        <v>0</v>
      </c>
    </row>
    <row r="58" spans="2:3" ht="28.5">
      <c r="B58" s="13" t="s">
        <v>16</v>
      </c>
      <c r="C58" s="14">
        <f>+C24</f>
        <v>0</v>
      </c>
    </row>
  </sheetData>
  <mergeCells count="11">
    <mergeCell ref="A1:G1"/>
    <mergeCell ref="C2:O2"/>
    <mergeCell ref="A16:B16"/>
    <mergeCell ref="A20:B20"/>
    <mergeCell ref="A21:B21"/>
    <mergeCell ref="C3:O3"/>
    <mergeCell ref="P3:P4"/>
    <mergeCell ref="A5:P5"/>
    <mergeCell ref="A15:B15"/>
    <mergeCell ref="A3:A4"/>
    <mergeCell ref="B3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E4A31-6203-4335-AD6F-CCBBC3092345}">
  <sheetPr>
    <tabColor rgb="FFFF0000"/>
  </sheetPr>
  <dimension ref="A1:T58"/>
  <sheetViews>
    <sheetView topLeftCell="A25" zoomScale="55" zoomScaleNormal="55" workbookViewId="0">
      <selection activeCell="D20" sqref="D20"/>
    </sheetView>
  </sheetViews>
  <sheetFormatPr defaultColWidth="8.85546875" defaultRowHeight="23.25"/>
  <cols>
    <col min="1" max="1" width="8.85546875" style="1"/>
    <col min="2" max="2" width="40.7109375" style="1" customWidth="1"/>
    <col min="3" max="3" width="29.7109375" style="1" bestFit="1" customWidth="1"/>
    <col min="4" max="15" width="25.7109375" style="1" customWidth="1"/>
    <col min="16" max="16" width="50.7109375" style="1" customWidth="1"/>
    <col min="17" max="19" width="8.85546875" style="1"/>
    <col min="20" max="20" width="10.7109375" style="1" bestFit="1" customWidth="1"/>
    <col min="21" max="16384" width="8.85546875" style="1"/>
  </cols>
  <sheetData>
    <row r="1" spans="1:20" ht="49.9" customHeight="1">
      <c r="A1" s="43" t="s">
        <v>69</v>
      </c>
      <c r="B1" s="43"/>
      <c r="C1" s="43"/>
      <c r="D1" s="43"/>
      <c r="E1" s="43"/>
      <c r="F1" s="43"/>
      <c r="G1" s="43"/>
    </row>
    <row r="2" spans="1:20" ht="49.9" customHeight="1">
      <c r="A2" s="18" t="s">
        <v>58</v>
      </c>
      <c r="B2" s="18" t="s">
        <v>59</v>
      </c>
      <c r="C2" s="42" t="s">
        <v>60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18" t="s">
        <v>61</v>
      </c>
    </row>
    <row r="3" spans="1:20" s="6" customFormat="1" ht="60" customHeight="1">
      <c r="A3" s="39" t="s">
        <v>0</v>
      </c>
      <c r="B3" s="39" t="s">
        <v>93</v>
      </c>
      <c r="C3" s="41" t="s">
        <v>40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39" t="s">
        <v>56</v>
      </c>
    </row>
    <row r="4" spans="1:20" s="6" customFormat="1" ht="60" customHeight="1">
      <c r="A4" s="40"/>
      <c r="B4" s="40"/>
      <c r="C4" s="5" t="s">
        <v>16</v>
      </c>
      <c r="D4" s="5" t="s">
        <v>17</v>
      </c>
      <c r="E4" s="5" t="s">
        <v>18</v>
      </c>
      <c r="F4" s="5" t="s">
        <v>19</v>
      </c>
      <c r="G4" s="5" t="s">
        <v>20</v>
      </c>
      <c r="H4" s="5" t="s">
        <v>21</v>
      </c>
      <c r="I4" s="5" t="s">
        <v>22</v>
      </c>
      <c r="J4" s="5" t="s">
        <v>23</v>
      </c>
      <c r="K4" s="5" t="s">
        <v>24</v>
      </c>
      <c r="L4" s="5" t="s">
        <v>25</v>
      </c>
      <c r="M4" s="5" t="s">
        <v>26</v>
      </c>
      <c r="N4" s="5" t="s">
        <v>27</v>
      </c>
      <c r="O4" s="5" t="s">
        <v>1</v>
      </c>
      <c r="P4" s="40"/>
    </row>
    <row r="5" spans="1:20" s="6" customFormat="1" ht="60" customHeight="1">
      <c r="A5" s="38" t="s">
        <v>39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20" s="6" customFormat="1" ht="60" customHeight="1">
      <c r="A6" s="7">
        <v>1</v>
      </c>
      <c r="B6" s="11" t="s">
        <v>41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</row>
    <row r="7" spans="1:20" s="6" customFormat="1" ht="60" customHeight="1">
      <c r="A7" s="7">
        <v>2</v>
      </c>
      <c r="B7" s="11" t="s">
        <v>42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/>
    </row>
    <row r="8" spans="1:20" s="6" customFormat="1" ht="60" customHeight="1">
      <c r="A8" s="7">
        <v>3</v>
      </c>
      <c r="B8" s="11" t="s">
        <v>104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f>SUM(C8:N8)</f>
        <v>0</v>
      </c>
      <c r="P8" s="9"/>
    </row>
    <row r="9" spans="1:20" s="6" customFormat="1" ht="60" customHeight="1">
      <c r="A9" s="7">
        <v>4</v>
      </c>
      <c r="B9" s="11" t="s">
        <v>43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  <c r="T9" s="19"/>
    </row>
    <row r="10" spans="1:20" s="6" customFormat="1" ht="60" customHeight="1">
      <c r="A10" s="7">
        <v>5</v>
      </c>
      <c r="B10" s="11" t="s">
        <v>44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9"/>
      <c r="T10" s="19"/>
    </row>
    <row r="11" spans="1:20" s="6" customFormat="1" ht="60" customHeight="1">
      <c r="A11" s="7">
        <v>6</v>
      </c>
      <c r="B11" s="9" t="s">
        <v>45</v>
      </c>
      <c r="C11" s="8">
        <v>33.807226299285389</v>
      </c>
      <c r="D11" s="8">
        <v>108.29985453985201</v>
      </c>
      <c r="E11" s="8">
        <v>216.2349266355204</v>
      </c>
      <c r="F11" s="8">
        <v>402.9224752921665</v>
      </c>
      <c r="G11" s="8">
        <v>656.91238490069304</v>
      </c>
      <c r="H11" s="8">
        <v>966.59241432125418</v>
      </c>
      <c r="I11" s="8">
        <v>846.61141529098836</v>
      </c>
      <c r="J11" s="8">
        <v>192.52406776358424</v>
      </c>
      <c r="K11" s="8">
        <v>60.797074030605543</v>
      </c>
      <c r="L11" s="8">
        <v>37.734717281662505</v>
      </c>
      <c r="M11" s="8">
        <v>27.804528523330269</v>
      </c>
      <c r="N11" s="8">
        <v>27.723465757956134</v>
      </c>
      <c r="O11" s="8">
        <f>SUM(C11:N11)</f>
        <v>3577.9645506368988</v>
      </c>
      <c r="P11" s="9" t="s">
        <v>105</v>
      </c>
    </row>
    <row r="12" spans="1:20" s="6" customFormat="1" ht="60" customHeight="1">
      <c r="A12" s="7">
        <v>7</v>
      </c>
      <c r="B12" s="9" t="s">
        <v>46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f>SUM(C12:N12)</f>
        <v>0</v>
      </c>
      <c r="P12" s="9" t="s">
        <v>105</v>
      </c>
    </row>
    <row r="13" spans="1:20" s="6" customFormat="1" ht="60" customHeight="1">
      <c r="A13" s="7">
        <v>8</v>
      </c>
      <c r="B13" s="9" t="s">
        <v>47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1"/>
    </row>
    <row r="14" spans="1:20" s="6" customFormat="1" ht="60" customHeight="1">
      <c r="A14" s="7">
        <v>9</v>
      </c>
      <c r="B14" s="11" t="s">
        <v>48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9"/>
    </row>
    <row r="15" spans="1:20" s="6" customFormat="1" ht="60" customHeight="1">
      <c r="A15" s="35" t="s">
        <v>49</v>
      </c>
      <c r="B15" s="36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7"/>
    </row>
    <row r="16" spans="1:20" s="6" customFormat="1" ht="60" customHeight="1">
      <c r="A16" s="45" t="s">
        <v>50</v>
      </c>
      <c r="B16" s="46"/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1"/>
      <c r="P16" s="22" t="s">
        <v>68</v>
      </c>
      <c r="Q16" s="18" t="s">
        <v>62</v>
      </c>
    </row>
    <row r="17" spans="1:16" s="6" customFormat="1" ht="60" customHeight="1">
      <c r="A17" s="7">
        <v>1</v>
      </c>
      <c r="B17" s="10" t="s">
        <v>50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11"/>
    </row>
    <row r="18" spans="1:16" s="6" customFormat="1" ht="60" customHeight="1">
      <c r="A18" s="7">
        <v>2</v>
      </c>
      <c r="B18" s="10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1"/>
    </row>
    <row r="19" spans="1:16" s="6" customFormat="1" ht="60" customHeight="1">
      <c r="A19" s="7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s="6" customFormat="1" ht="60" customHeight="1">
      <c r="A20" s="35" t="s">
        <v>51</v>
      </c>
      <c r="B20" s="36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7"/>
    </row>
    <row r="21" spans="1:16" s="6" customFormat="1" ht="60" customHeight="1">
      <c r="A21" s="35" t="s">
        <v>52</v>
      </c>
      <c r="B21" s="3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7"/>
    </row>
    <row r="22" spans="1:16" ht="49.9" customHeight="1">
      <c r="C22" s="18" t="s">
        <v>63</v>
      </c>
    </row>
    <row r="23" spans="1:16" ht="57">
      <c r="B23" s="12" t="s">
        <v>2</v>
      </c>
      <c r="C23" s="15" t="s">
        <v>100</v>
      </c>
    </row>
    <row r="24" spans="1:16" ht="28.5">
      <c r="B24" s="13" t="s">
        <v>16</v>
      </c>
      <c r="C24" s="14">
        <f>+C21</f>
        <v>0</v>
      </c>
    </row>
    <row r="25" spans="1:16" ht="28.5">
      <c r="B25" s="13" t="s">
        <v>17</v>
      </c>
      <c r="C25" s="14">
        <f>+D21</f>
        <v>0</v>
      </c>
    </row>
    <row r="26" spans="1:16" ht="28.5">
      <c r="B26" s="13" t="s">
        <v>18</v>
      </c>
      <c r="C26" s="14">
        <f>+E21</f>
        <v>0</v>
      </c>
    </row>
    <row r="27" spans="1:16" ht="28.5">
      <c r="B27" s="13" t="s">
        <v>19</v>
      </c>
      <c r="C27" s="14">
        <f>+F21</f>
        <v>0</v>
      </c>
    </row>
    <row r="28" spans="1:16" ht="28.5">
      <c r="B28" s="13" t="s">
        <v>20</v>
      </c>
      <c r="C28" s="14">
        <f>+G21</f>
        <v>0</v>
      </c>
    </row>
    <row r="29" spans="1:16" ht="28.5">
      <c r="B29" s="13" t="s">
        <v>21</v>
      </c>
      <c r="C29" s="14">
        <f>+H21</f>
        <v>0</v>
      </c>
    </row>
    <row r="30" spans="1:16" ht="28.5">
      <c r="B30" s="13" t="s">
        <v>22</v>
      </c>
      <c r="C30" s="14">
        <f>+I21</f>
        <v>0</v>
      </c>
    </row>
    <row r="31" spans="1:16" ht="28.5">
      <c r="B31" s="13" t="s">
        <v>23</v>
      </c>
      <c r="C31" s="14">
        <f>+J21</f>
        <v>0</v>
      </c>
    </row>
    <row r="32" spans="1:16" ht="28.5">
      <c r="B32" s="13" t="s">
        <v>24</v>
      </c>
      <c r="C32" s="14">
        <f>+K21</f>
        <v>0</v>
      </c>
    </row>
    <row r="33" spans="1:3" ht="28.5">
      <c r="B33" s="13" t="s">
        <v>25</v>
      </c>
      <c r="C33" s="14">
        <f>+L21</f>
        <v>0</v>
      </c>
    </row>
    <row r="34" spans="1:3" ht="28.5">
      <c r="B34" s="13" t="s">
        <v>26</v>
      </c>
      <c r="C34" s="14">
        <f>+M21</f>
        <v>0</v>
      </c>
    </row>
    <row r="35" spans="1:3" ht="28.5">
      <c r="B35" s="13" t="s">
        <v>27</v>
      </c>
      <c r="C35" s="14">
        <f>+N21</f>
        <v>0</v>
      </c>
    </row>
    <row r="37" spans="1:3">
      <c r="A37" s="31" t="s">
        <v>80</v>
      </c>
    </row>
    <row r="38" spans="1:3">
      <c r="A38" s="32" t="s">
        <v>58</v>
      </c>
      <c r="B38" s="1" t="s">
        <v>94</v>
      </c>
    </row>
    <row r="39" spans="1:3">
      <c r="A39" s="32" t="s">
        <v>59</v>
      </c>
      <c r="B39" s="1" t="s">
        <v>93</v>
      </c>
    </row>
    <row r="40" spans="1:3">
      <c r="A40" s="32" t="s">
        <v>60</v>
      </c>
      <c r="B40" s="1" t="s">
        <v>95</v>
      </c>
    </row>
    <row r="41" spans="1:3">
      <c r="A41" s="32" t="s">
        <v>61</v>
      </c>
      <c r="B41" s="1" t="s">
        <v>90</v>
      </c>
    </row>
    <row r="42" spans="1:3">
      <c r="A42" s="32" t="s">
        <v>62</v>
      </c>
      <c r="B42" s="1" t="s">
        <v>96</v>
      </c>
    </row>
    <row r="43" spans="1:3">
      <c r="A43" s="32" t="s">
        <v>63</v>
      </c>
      <c r="B43" s="1" t="s">
        <v>97</v>
      </c>
    </row>
    <row r="46" spans="1:3" ht="57">
      <c r="B46" s="12" t="s">
        <v>2</v>
      </c>
      <c r="C46" s="15" t="s">
        <v>100</v>
      </c>
    </row>
    <row r="47" spans="1:3" ht="28.5">
      <c r="B47" s="13" t="s">
        <v>17</v>
      </c>
      <c r="C47" s="14">
        <f>+C25</f>
        <v>0</v>
      </c>
    </row>
    <row r="48" spans="1:3" ht="28.5">
      <c r="B48" s="13" t="s">
        <v>18</v>
      </c>
      <c r="C48" s="14">
        <f t="shared" ref="C48:C57" si="0">+C26</f>
        <v>0</v>
      </c>
    </row>
    <row r="49" spans="2:3" ht="28.5">
      <c r="B49" s="13" t="s">
        <v>19</v>
      </c>
      <c r="C49" s="14">
        <f t="shared" si="0"/>
        <v>0</v>
      </c>
    </row>
    <row r="50" spans="2:3" ht="28.5">
      <c r="B50" s="13" t="s">
        <v>20</v>
      </c>
      <c r="C50" s="14">
        <f t="shared" si="0"/>
        <v>0</v>
      </c>
    </row>
    <row r="51" spans="2:3" ht="28.5">
      <c r="B51" s="13" t="s">
        <v>21</v>
      </c>
      <c r="C51" s="14">
        <f t="shared" si="0"/>
        <v>0</v>
      </c>
    </row>
    <row r="52" spans="2:3" ht="28.5">
      <c r="B52" s="13" t="s">
        <v>22</v>
      </c>
      <c r="C52" s="14">
        <f t="shared" si="0"/>
        <v>0</v>
      </c>
    </row>
    <row r="53" spans="2:3" ht="28.5">
      <c r="B53" s="13" t="s">
        <v>23</v>
      </c>
      <c r="C53" s="14">
        <f t="shared" si="0"/>
        <v>0</v>
      </c>
    </row>
    <row r="54" spans="2:3" ht="28.5">
      <c r="B54" s="13" t="s">
        <v>24</v>
      </c>
      <c r="C54" s="14">
        <f t="shared" si="0"/>
        <v>0</v>
      </c>
    </row>
    <row r="55" spans="2:3" ht="28.5">
      <c r="B55" s="13" t="s">
        <v>25</v>
      </c>
      <c r="C55" s="14">
        <f t="shared" si="0"/>
        <v>0</v>
      </c>
    </row>
    <row r="56" spans="2:3" ht="28.5">
      <c r="B56" s="13" t="s">
        <v>26</v>
      </c>
      <c r="C56" s="14">
        <f t="shared" si="0"/>
        <v>0</v>
      </c>
    </row>
    <row r="57" spans="2:3" ht="28.5">
      <c r="B57" s="13" t="s">
        <v>27</v>
      </c>
      <c r="C57" s="14">
        <f t="shared" si="0"/>
        <v>0</v>
      </c>
    </row>
    <row r="58" spans="2:3" ht="28.5">
      <c r="B58" s="13" t="s">
        <v>16</v>
      </c>
      <c r="C58" s="14">
        <f>+C24</f>
        <v>0</v>
      </c>
    </row>
  </sheetData>
  <mergeCells count="11">
    <mergeCell ref="P3:P4"/>
    <mergeCell ref="A1:G1"/>
    <mergeCell ref="C2:O2"/>
    <mergeCell ref="A3:A4"/>
    <mergeCell ref="B3:B4"/>
    <mergeCell ref="C3:O3"/>
    <mergeCell ref="A5:P5"/>
    <mergeCell ref="A15:B15"/>
    <mergeCell ref="A16:B16"/>
    <mergeCell ref="A20:B20"/>
    <mergeCell ref="A21:B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66FF3-97ED-49C0-B239-1FEE3B26C581}">
  <sheetPr>
    <tabColor rgb="FF92D050"/>
  </sheetPr>
  <dimension ref="A1:G30"/>
  <sheetViews>
    <sheetView zoomScale="85" zoomScaleNormal="85" workbookViewId="0">
      <selection activeCell="F4" sqref="F4"/>
    </sheetView>
  </sheetViews>
  <sheetFormatPr defaultColWidth="8.85546875" defaultRowHeight="27"/>
  <cols>
    <col min="1" max="1" width="9.7109375" style="2" bestFit="1" customWidth="1"/>
    <col min="2" max="2" width="40.7109375" style="2" customWidth="1"/>
    <col min="3" max="5" width="35.7109375" style="2" customWidth="1"/>
    <col min="6" max="7" width="25.7109375" style="2" customWidth="1"/>
    <col min="8" max="16384" width="8.85546875" style="2"/>
  </cols>
  <sheetData>
    <row r="1" spans="1:7">
      <c r="A1" s="47" t="s">
        <v>70</v>
      </c>
      <c r="B1" s="47"/>
      <c r="C1" s="47"/>
      <c r="D1" s="47"/>
      <c r="E1" s="47"/>
    </row>
    <row r="2" spans="1:7">
      <c r="B2" s="24" t="s">
        <v>58</v>
      </c>
      <c r="C2" s="24" t="s">
        <v>59</v>
      </c>
      <c r="D2" s="24" t="s">
        <v>60</v>
      </c>
      <c r="E2" s="24" t="s">
        <v>61</v>
      </c>
      <c r="F2" s="24" t="s">
        <v>62</v>
      </c>
      <c r="G2" s="24" t="s">
        <v>63</v>
      </c>
    </row>
    <row r="3" spans="1:7" ht="54">
      <c r="B3" s="23" t="s">
        <v>2</v>
      </c>
      <c r="C3" s="23" t="s">
        <v>38</v>
      </c>
      <c r="D3" s="23" t="s">
        <v>53</v>
      </c>
      <c r="E3" s="23" t="s">
        <v>71</v>
      </c>
      <c r="F3" s="23" t="s">
        <v>54</v>
      </c>
      <c r="G3" s="23" t="s">
        <v>72</v>
      </c>
    </row>
    <row r="4" spans="1:7">
      <c r="B4" s="3" t="s">
        <v>17</v>
      </c>
      <c r="C4" s="25">
        <f>+'01-แหล่งน้ำต้นทุนที่จะใช้'!C47</f>
        <v>0</v>
      </c>
      <c r="D4" s="25">
        <f>+'02-ความต้องการใช้น้ำ-พิจารณา'!C47</f>
        <v>0</v>
      </c>
      <c r="E4" s="26">
        <f t="shared" ref="E4:E14" si="0">+ROUND(IF(C4-D4&gt;=0,"0",C4-D4),2)</f>
        <v>0</v>
      </c>
      <c r="F4" s="27" t="e">
        <f t="shared" ref="F4:F14" si="1">+ROUND(-E4*100/D4,1)</f>
        <v>#DIV/0!</v>
      </c>
      <c r="G4" s="26" t="e">
        <f t="shared" ref="G4:G15" si="2">+IF(F4=0,"ไม่ขาคแคลนน้ำ",IF(F4&lt;10,"ขาดแคลนน้ำน้อย",IF(F4&lt;20,"ขาดแคลนน้ำปานกลาง","ขาดแคลนน้ำมาก")))</f>
        <v>#DIV/0!</v>
      </c>
    </row>
    <row r="5" spans="1:7">
      <c r="B5" s="3" t="s">
        <v>18</v>
      </c>
      <c r="C5" s="25">
        <f>+'01-แหล่งน้ำต้นทุนที่จะใช้'!C48</f>
        <v>0</v>
      </c>
      <c r="D5" s="25">
        <f>+'02-ความต้องการใช้น้ำ-พิจารณา'!C48</f>
        <v>0</v>
      </c>
      <c r="E5" s="26">
        <f t="shared" si="0"/>
        <v>0</v>
      </c>
      <c r="F5" s="27" t="e">
        <f t="shared" si="1"/>
        <v>#DIV/0!</v>
      </c>
      <c r="G5" s="26" t="e">
        <f t="shared" si="2"/>
        <v>#DIV/0!</v>
      </c>
    </row>
    <row r="6" spans="1:7">
      <c r="B6" s="3" t="s">
        <v>19</v>
      </c>
      <c r="C6" s="25">
        <f>+'01-แหล่งน้ำต้นทุนที่จะใช้'!C49</f>
        <v>0</v>
      </c>
      <c r="D6" s="25">
        <f>+'02-ความต้องการใช้น้ำ-พิจารณา'!C49</f>
        <v>0</v>
      </c>
      <c r="E6" s="26">
        <f t="shared" si="0"/>
        <v>0</v>
      </c>
      <c r="F6" s="27" t="e">
        <f t="shared" si="1"/>
        <v>#DIV/0!</v>
      </c>
      <c r="G6" s="26" t="e">
        <f t="shared" si="2"/>
        <v>#DIV/0!</v>
      </c>
    </row>
    <row r="7" spans="1:7">
      <c r="B7" s="3" t="s">
        <v>20</v>
      </c>
      <c r="C7" s="25">
        <f>+'01-แหล่งน้ำต้นทุนที่จะใช้'!C50</f>
        <v>0</v>
      </c>
      <c r="D7" s="25">
        <f>+'02-ความต้องการใช้น้ำ-พิจารณา'!C50</f>
        <v>0</v>
      </c>
      <c r="E7" s="26">
        <f t="shared" si="0"/>
        <v>0</v>
      </c>
      <c r="F7" s="27" t="e">
        <f t="shared" si="1"/>
        <v>#DIV/0!</v>
      </c>
      <c r="G7" s="26" t="e">
        <f t="shared" si="2"/>
        <v>#DIV/0!</v>
      </c>
    </row>
    <row r="8" spans="1:7">
      <c r="B8" s="3" t="s">
        <v>21</v>
      </c>
      <c r="C8" s="25">
        <f>+'01-แหล่งน้ำต้นทุนที่จะใช้'!C51</f>
        <v>0</v>
      </c>
      <c r="D8" s="25">
        <f>+'02-ความต้องการใช้น้ำ-พิจารณา'!C51</f>
        <v>0</v>
      </c>
      <c r="E8" s="26">
        <f t="shared" si="0"/>
        <v>0</v>
      </c>
      <c r="F8" s="27" t="e">
        <f t="shared" si="1"/>
        <v>#DIV/0!</v>
      </c>
      <c r="G8" s="26" t="e">
        <f t="shared" si="2"/>
        <v>#DIV/0!</v>
      </c>
    </row>
    <row r="9" spans="1:7">
      <c r="B9" s="3" t="s">
        <v>22</v>
      </c>
      <c r="C9" s="25">
        <f>+'01-แหล่งน้ำต้นทุนที่จะใช้'!C52</f>
        <v>0</v>
      </c>
      <c r="D9" s="25">
        <f>+'02-ความต้องการใช้น้ำ-พิจารณา'!C52</f>
        <v>0</v>
      </c>
      <c r="E9" s="26">
        <f t="shared" si="0"/>
        <v>0</v>
      </c>
      <c r="F9" s="27" t="e">
        <f t="shared" si="1"/>
        <v>#DIV/0!</v>
      </c>
      <c r="G9" s="26" t="e">
        <f t="shared" si="2"/>
        <v>#DIV/0!</v>
      </c>
    </row>
    <row r="10" spans="1:7">
      <c r="B10" s="3" t="s">
        <v>23</v>
      </c>
      <c r="C10" s="25">
        <f>+'01-แหล่งน้ำต้นทุนที่จะใช้'!C53</f>
        <v>0</v>
      </c>
      <c r="D10" s="25">
        <f>+'02-ความต้องการใช้น้ำ-พิจารณา'!C53</f>
        <v>0</v>
      </c>
      <c r="E10" s="26">
        <f t="shared" si="0"/>
        <v>0</v>
      </c>
      <c r="F10" s="27" t="e">
        <f t="shared" si="1"/>
        <v>#DIV/0!</v>
      </c>
      <c r="G10" s="26" t="e">
        <f t="shared" si="2"/>
        <v>#DIV/0!</v>
      </c>
    </row>
    <row r="11" spans="1:7">
      <c r="B11" s="3" t="s">
        <v>24</v>
      </c>
      <c r="C11" s="25">
        <f>+'01-แหล่งน้ำต้นทุนที่จะใช้'!C54</f>
        <v>0</v>
      </c>
      <c r="D11" s="25">
        <f>+'02-ความต้องการใช้น้ำ-พิจารณา'!C54</f>
        <v>0</v>
      </c>
      <c r="E11" s="26">
        <f t="shared" si="0"/>
        <v>0</v>
      </c>
      <c r="F11" s="27" t="e">
        <f t="shared" si="1"/>
        <v>#DIV/0!</v>
      </c>
      <c r="G11" s="26" t="e">
        <f t="shared" si="2"/>
        <v>#DIV/0!</v>
      </c>
    </row>
    <row r="12" spans="1:7">
      <c r="B12" s="3" t="s">
        <v>25</v>
      </c>
      <c r="C12" s="25">
        <f>+'01-แหล่งน้ำต้นทุนที่จะใช้'!C55</f>
        <v>0</v>
      </c>
      <c r="D12" s="25">
        <f>+'02-ความต้องการใช้น้ำ-พิจารณา'!C55</f>
        <v>0</v>
      </c>
      <c r="E12" s="26">
        <f t="shared" si="0"/>
        <v>0</v>
      </c>
      <c r="F12" s="27" t="e">
        <f t="shared" si="1"/>
        <v>#DIV/0!</v>
      </c>
      <c r="G12" s="26" t="e">
        <f t="shared" si="2"/>
        <v>#DIV/0!</v>
      </c>
    </row>
    <row r="13" spans="1:7">
      <c r="B13" s="3" t="s">
        <v>26</v>
      </c>
      <c r="C13" s="25">
        <f>+'01-แหล่งน้ำต้นทุนที่จะใช้'!C56</f>
        <v>0</v>
      </c>
      <c r="D13" s="25">
        <f>+'02-ความต้องการใช้น้ำ-พิจารณา'!C56</f>
        <v>0</v>
      </c>
      <c r="E13" s="26">
        <f t="shared" si="0"/>
        <v>0</v>
      </c>
      <c r="F13" s="27" t="e">
        <f t="shared" si="1"/>
        <v>#DIV/0!</v>
      </c>
      <c r="G13" s="26" t="e">
        <f t="shared" si="2"/>
        <v>#DIV/0!</v>
      </c>
    </row>
    <row r="14" spans="1:7">
      <c r="B14" s="3" t="s">
        <v>27</v>
      </c>
      <c r="C14" s="25">
        <f>+'01-แหล่งน้ำต้นทุนที่จะใช้'!C57</f>
        <v>0</v>
      </c>
      <c r="D14" s="25">
        <f>+'02-ความต้องการใช้น้ำ-พิจารณา'!C57</f>
        <v>0</v>
      </c>
      <c r="E14" s="26">
        <f t="shared" si="0"/>
        <v>0</v>
      </c>
      <c r="F14" s="27" t="e">
        <f t="shared" si="1"/>
        <v>#DIV/0!</v>
      </c>
      <c r="G14" s="26" t="e">
        <f t="shared" si="2"/>
        <v>#DIV/0!</v>
      </c>
    </row>
    <row r="15" spans="1:7">
      <c r="B15" s="3" t="s">
        <v>16</v>
      </c>
      <c r="C15" s="25">
        <f>+'01-แหล่งน้ำต้นทุนที่จะใช้'!C58</f>
        <v>0</v>
      </c>
      <c r="D15" s="25">
        <f>+'02-ความต้องการใช้น้ำ-พิจารณา'!C58</f>
        <v>0</v>
      </c>
      <c r="E15" s="26">
        <f t="shared" ref="E15" si="3">+ROUND(IF(C15-D15&gt;=0,"0",C15-D15),2)</f>
        <v>0</v>
      </c>
      <c r="F15" s="27" t="e">
        <f t="shared" ref="F15" si="4">+ROUND(-E15*100/D15,1)</f>
        <v>#DIV/0!</v>
      </c>
      <c r="G15" s="26" t="e">
        <f t="shared" si="2"/>
        <v>#DIV/0!</v>
      </c>
    </row>
    <row r="16" spans="1:7">
      <c r="B16" s="4" t="s">
        <v>1</v>
      </c>
      <c r="C16" s="25">
        <f>+SUM(C4:C14)</f>
        <v>0</v>
      </c>
      <c r="D16" s="25">
        <f>+SUM(D4:D14)</f>
        <v>0</v>
      </c>
      <c r="E16" s="26">
        <f>+ROUND(IF(C16-D16&gt;=0,"0",C16-D16),2)</f>
        <v>0</v>
      </c>
      <c r="F16" s="27" t="e">
        <f>+ROUND(-E16*100/D16,1)</f>
        <v>#DIV/0!</v>
      </c>
      <c r="G16" s="26" t="e">
        <f>+IF(F16=0,"ไม่ขาคแคลนน้ำ",IF(F16&lt;10,"ขาดแคลนน้ำน้อย",IF(F16&lt;20,"ขาดแคลนน้ำปานกลาง","ขาดแคลนน้ำมาก")))</f>
        <v>#DIV/0!</v>
      </c>
    </row>
    <row r="18" spans="1:3">
      <c r="B18" s="28" t="s">
        <v>54</v>
      </c>
      <c r="C18" s="28" t="s">
        <v>72</v>
      </c>
    </row>
    <row r="19" spans="1:3">
      <c r="B19" s="29">
        <v>0</v>
      </c>
      <c r="C19" s="30" t="s">
        <v>73</v>
      </c>
    </row>
    <row r="20" spans="1:3">
      <c r="B20" s="30" t="s">
        <v>74</v>
      </c>
      <c r="C20" s="30" t="s">
        <v>75</v>
      </c>
    </row>
    <row r="21" spans="1:3">
      <c r="B21" s="30" t="s">
        <v>76</v>
      </c>
      <c r="C21" s="30" t="s">
        <v>77</v>
      </c>
    </row>
    <row r="22" spans="1:3">
      <c r="B22" s="30" t="s">
        <v>78</v>
      </c>
      <c r="C22" s="30" t="s">
        <v>79</v>
      </c>
    </row>
    <row r="24" spans="1:3">
      <c r="A24" s="31" t="s">
        <v>80</v>
      </c>
    </row>
    <row r="25" spans="1:3">
      <c r="A25" s="32" t="s">
        <v>58</v>
      </c>
      <c r="B25" s="2" t="s">
        <v>98</v>
      </c>
    </row>
    <row r="26" spans="1:3">
      <c r="A26" s="32" t="s">
        <v>59</v>
      </c>
      <c r="B26" s="2" t="s">
        <v>99</v>
      </c>
    </row>
    <row r="27" spans="1:3">
      <c r="A27" s="32" t="s">
        <v>60</v>
      </c>
      <c r="B27" s="1" t="s">
        <v>101</v>
      </c>
    </row>
    <row r="28" spans="1:3">
      <c r="A28" s="32" t="s">
        <v>61</v>
      </c>
      <c r="B28" s="2" t="s">
        <v>102</v>
      </c>
    </row>
    <row r="29" spans="1:3">
      <c r="A29" s="32" t="s">
        <v>62</v>
      </c>
      <c r="B29" s="2" t="s">
        <v>103</v>
      </c>
    </row>
    <row r="30" spans="1:3">
      <c r="A30" s="32" t="s">
        <v>63</v>
      </c>
      <c r="B30" s="33" t="s">
        <v>72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74CA-17AB-486F-9CC8-1BFB14E7FAA6}">
  <sheetPr>
    <tabColor rgb="FFFFFF00"/>
  </sheetPr>
  <dimension ref="A1:Y44"/>
  <sheetViews>
    <sheetView topLeftCell="A25" zoomScale="55" zoomScaleNormal="55" workbookViewId="0">
      <selection activeCell="M15" sqref="M15:Y15"/>
    </sheetView>
  </sheetViews>
  <sheetFormatPr defaultColWidth="8.85546875" defaultRowHeight="23.25"/>
  <cols>
    <col min="1" max="1" width="9.7109375" style="1" bestFit="1" customWidth="1"/>
    <col min="2" max="2" width="30.7109375" style="1" customWidth="1"/>
    <col min="3" max="3" width="33.42578125" style="1" bestFit="1" customWidth="1"/>
    <col min="4" max="25" width="20.7109375" style="1" customWidth="1"/>
    <col min="26" max="16384" width="8.85546875" style="1"/>
  </cols>
  <sheetData>
    <row r="1" spans="1:25" ht="28.5">
      <c r="A1" s="43" t="s">
        <v>108</v>
      </c>
      <c r="B1" s="43"/>
      <c r="C1" s="43"/>
      <c r="D1" s="43"/>
      <c r="E1" s="43"/>
      <c r="F1" s="43"/>
      <c r="G1" s="43"/>
      <c r="H1" s="43"/>
    </row>
    <row r="2" spans="1:25" ht="49.9" customHeight="1">
      <c r="A2" s="18"/>
      <c r="B2" s="18"/>
      <c r="C2" s="18"/>
      <c r="D2" s="18"/>
      <c r="E2" s="18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spans="1:25" s="6" customFormat="1" ht="60" customHeight="1">
      <c r="A3" s="39" t="s">
        <v>0</v>
      </c>
      <c r="B3" s="39" t="s">
        <v>110</v>
      </c>
      <c r="C3" s="39" t="s">
        <v>4</v>
      </c>
      <c r="D3" s="39" t="s">
        <v>5</v>
      </c>
      <c r="E3" s="39" t="s">
        <v>109</v>
      </c>
      <c r="F3" s="41" t="s">
        <v>6</v>
      </c>
      <c r="G3" s="41"/>
      <c r="H3" s="41"/>
      <c r="I3" s="41"/>
      <c r="J3" s="41" t="s">
        <v>11</v>
      </c>
      <c r="K3" s="41"/>
      <c r="L3" s="41"/>
      <c r="M3" s="41" t="s">
        <v>40</v>
      </c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s="6" customFormat="1" ht="60" customHeight="1">
      <c r="A4" s="40"/>
      <c r="B4" s="40"/>
      <c r="C4" s="40"/>
      <c r="D4" s="40"/>
      <c r="E4" s="40"/>
      <c r="F4" s="5" t="s">
        <v>7</v>
      </c>
      <c r="G4" s="5" t="s">
        <v>8</v>
      </c>
      <c r="H4" s="5" t="s">
        <v>9</v>
      </c>
      <c r="I4" s="5" t="s">
        <v>10</v>
      </c>
      <c r="J4" s="5" t="s">
        <v>12</v>
      </c>
      <c r="K4" s="5" t="s">
        <v>13</v>
      </c>
      <c r="L4" s="5" t="s">
        <v>14</v>
      </c>
      <c r="M4" s="5" t="s">
        <v>16</v>
      </c>
      <c r="N4" s="5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5" t="s">
        <v>26</v>
      </c>
      <c r="X4" s="5" t="s">
        <v>27</v>
      </c>
      <c r="Y4" s="5" t="s">
        <v>1</v>
      </c>
    </row>
    <row r="5" spans="1:25" s="6" customFormat="1" ht="60" customHeight="1">
      <c r="A5" s="7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s="6" customFormat="1" ht="60" customHeight="1">
      <c r="A6" s="7">
        <v>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s="6" customFormat="1" ht="60" customHeight="1">
      <c r="A7" s="7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s="6" customFormat="1" ht="60" customHeight="1">
      <c r="A8" s="7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s="6" customFormat="1" ht="60" customHeight="1">
      <c r="A9" s="7">
        <v>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s="6" customFormat="1" ht="60" customHeight="1">
      <c r="A10" s="7">
        <v>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s="6" customFormat="1" ht="60" customHeight="1">
      <c r="A11" s="7">
        <v>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s="6" customFormat="1" ht="60" customHeight="1">
      <c r="A12" s="7">
        <v>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s="6" customFormat="1" ht="60" customHeight="1">
      <c r="A13" s="7">
        <v>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s="6" customFormat="1" ht="60" customHeight="1">
      <c r="A14" s="7">
        <v>10</v>
      </c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6" customFormat="1" ht="60" customHeight="1">
      <c r="A15" s="35" t="s">
        <v>36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7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49.9" customHeight="1">
      <c r="C16" s="18" t="s">
        <v>91</v>
      </c>
    </row>
    <row r="17" spans="2:3" ht="57">
      <c r="B17" s="16" t="s">
        <v>2</v>
      </c>
      <c r="C17" s="17" t="s">
        <v>15</v>
      </c>
    </row>
    <row r="18" spans="2:3" ht="28.5">
      <c r="B18" s="13" t="s">
        <v>16</v>
      </c>
      <c r="C18" s="14">
        <f>+M15</f>
        <v>0</v>
      </c>
    </row>
    <row r="19" spans="2:3" ht="28.5">
      <c r="B19" s="13" t="s">
        <v>17</v>
      </c>
      <c r="C19" s="14">
        <f>+N15</f>
        <v>0</v>
      </c>
    </row>
    <row r="20" spans="2:3" ht="28.5">
      <c r="B20" s="13" t="s">
        <v>18</v>
      </c>
      <c r="C20" s="14">
        <f>+O15</f>
        <v>0</v>
      </c>
    </row>
    <row r="21" spans="2:3" ht="28.5">
      <c r="B21" s="13" t="s">
        <v>19</v>
      </c>
      <c r="C21" s="14">
        <f>+P15</f>
        <v>0</v>
      </c>
    </row>
    <row r="22" spans="2:3" ht="28.5">
      <c r="B22" s="13" t="s">
        <v>20</v>
      </c>
      <c r="C22" s="14">
        <f>+Q15</f>
        <v>0</v>
      </c>
    </row>
    <row r="23" spans="2:3" ht="28.5">
      <c r="B23" s="13" t="s">
        <v>21</v>
      </c>
      <c r="C23" s="14">
        <f>+R15</f>
        <v>0</v>
      </c>
    </row>
    <row r="24" spans="2:3" ht="28.5">
      <c r="B24" s="13" t="s">
        <v>22</v>
      </c>
      <c r="C24" s="14">
        <f>+S15</f>
        <v>0</v>
      </c>
    </row>
    <row r="25" spans="2:3" ht="28.5">
      <c r="B25" s="13" t="s">
        <v>23</v>
      </c>
      <c r="C25" s="14">
        <f>+T15</f>
        <v>0</v>
      </c>
    </row>
    <row r="26" spans="2:3" ht="28.5">
      <c r="B26" s="13" t="s">
        <v>24</v>
      </c>
      <c r="C26" s="14">
        <f>+U15</f>
        <v>0</v>
      </c>
    </row>
    <row r="27" spans="2:3" ht="28.5">
      <c r="B27" s="13" t="s">
        <v>25</v>
      </c>
      <c r="C27" s="14">
        <f>+V15</f>
        <v>0</v>
      </c>
    </row>
    <row r="28" spans="2:3" ht="28.5">
      <c r="B28" s="13" t="s">
        <v>26</v>
      </c>
      <c r="C28" s="14">
        <f>+W15</f>
        <v>0</v>
      </c>
    </row>
    <row r="29" spans="2:3" ht="28.5">
      <c r="B29" s="13" t="s">
        <v>27</v>
      </c>
      <c r="C29" s="14">
        <f>+X15</f>
        <v>0</v>
      </c>
    </row>
    <row r="32" spans="2:3" ht="57">
      <c r="B32" s="16" t="s">
        <v>2</v>
      </c>
      <c r="C32" s="17" t="s">
        <v>15</v>
      </c>
    </row>
    <row r="33" spans="2:3" ht="28.5">
      <c r="B33" s="13" t="s">
        <v>17</v>
      </c>
      <c r="C33" s="14">
        <f>+C19</f>
        <v>0</v>
      </c>
    </row>
    <row r="34" spans="2:3" ht="28.5">
      <c r="B34" s="13" t="s">
        <v>18</v>
      </c>
      <c r="C34" s="14">
        <f t="shared" ref="C34:C43" si="0">+C20</f>
        <v>0</v>
      </c>
    </row>
    <row r="35" spans="2:3" ht="28.5">
      <c r="B35" s="13" t="s">
        <v>19</v>
      </c>
      <c r="C35" s="14">
        <f t="shared" si="0"/>
        <v>0</v>
      </c>
    </row>
    <row r="36" spans="2:3" ht="28.5">
      <c r="B36" s="13" t="s">
        <v>20</v>
      </c>
      <c r="C36" s="14">
        <f t="shared" si="0"/>
        <v>0</v>
      </c>
    </row>
    <row r="37" spans="2:3" ht="28.5">
      <c r="B37" s="13" t="s">
        <v>21</v>
      </c>
      <c r="C37" s="14">
        <f t="shared" si="0"/>
        <v>0</v>
      </c>
    </row>
    <row r="38" spans="2:3" ht="28.5">
      <c r="B38" s="13" t="s">
        <v>22</v>
      </c>
      <c r="C38" s="14">
        <f t="shared" si="0"/>
        <v>0</v>
      </c>
    </row>
    <row r="39" spans="2:3" ht="28.5">
      <c r="B39" s="13" t="s">
        <v>23</v>
      </c>
      <c r="C39" s="14">
        <f t="shared" si="0"/>
        <v>0</v>
      </c>
    </row>
    <row r="40" spans="2:3" ht="28.5">
      <c r="B40" s="13" t="s">
        <v>24</v>
      </c>
      <c r="C40" s="14">
        <f t="shared" si="0"/>
        <v>0</v>
      </c>
    </row>
    <row r="41" spans="2:3" ht="28.5">
      <c r="B41" s="13" t="s">
        <v>25</v>
      </c>
      <c r="C41" s="14">
        <f t="shared" si="0"/>
        <v>0</v>
      </c>
    </row>
    <row r="42" spans="2:3" ht="28.5">
      <c r="B42" s="13" t="s">
        <v>26</v>
      </c>
      <c r="C42" s="14">
        <f t="shared" si="0"/>
        <v>0</v>
      </c>
    </row>
    <row r="43" spans="2:3" ht="28.5">
      <c r="B43" s="13" t="s">
        <v>27</v>
      </c>
      <c r="C43" s="14">
        <f t="shared" si="0"/>
        <v>0</v>
      </c>
    </row>
    <row r="44" spans="2:3" ht="28.5">
      <c r="B44" s="13" t="s">
        <v>16</v>
      </c>
      <c r="C44" s="14">
        <f>+C18</f>
        <v>0</v>
      </c>
    </row>
  </sheetData>
  <mergeCells count="13">
    <mergeCell ref="A1:H1"/>
    <mergeCell ref="F2:I2"/>
    <mergeCell ref="J2:L2"/>
    <mergeCell ref="M2:Y2"/>
    <mergeCell ref="E3:E4"/>
    <mergeCell ref="M3:Y3"/>
    <mergeCell ref="A15:L15"/>
    <mergeCell ref="A3:A4"/>
    <mergeCell ref="B3:B4"/>
    <mergeCell ref="C3:C4"/>
    <mergeCell ref="D3:D4"/>
    <mergeCell ref="F3:I3"/>
    <mergeCell ref="J3:L3"/>
  </mergeCells>
  <pageMargins left="0.70866141732283472" right="0.70866141732283472" top="0.74803149606299213" bottom="0.74803149606299213" header="0.31496062992125984" footer="0.31496062992125984"/>
  <pageSetup paperSize="9" scale="2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1CBE0-3FB8-4FCA-B95E-4CF3845B34B6}">
  <sheetPr>
    <tabColor rgb="FFFFFF00"/>
  </sheetPr>
  <dimension ref="A1:F16"/>
  <sheetViews>
    <sheetView zoomScale="85" zoomScaleNormal="85" workbookViewId="0">
      <selection sqref="A1:E1"/>
    </sheetView>
  </sheetViews>
  <sheetFormatPr defaultColWidth="8.85546875" defaultRowHeight="27"/>
  <cols>
    <col min="1" max="1" width="9.7109375" style="2" bestFit="1" customWidth="1"/>
    <col min="2" max="2" width="40.7109375" style="2" customWidth="1"/>
    <col min="3" max="5" width="35.7109375" style="2" customWidth="1"/>
    <col min="6" max="6" width="25.7109375" style="2" customWidth="1"/>
    <col min="7" max="16384" width="8.85546875" style="2"/>
  </cols>
  <sheetData>
    <row r="1" spans="1:6">
      <c r="A1" s="47" t="s">
        <v>111</v>
      </c>
      <c r="B1" s="47"/>
      <c r="C1" s="47"/>
      <c r="D1" s="47"/>
      <c r="E1" s="47"/>
    </row>
    <row r="2" spans="1:6">
      <c r="B2" s="24" t="s">
        <v>58</v>
      </c>
      <c r="C2" s="24" t="s">
        <v>59</v>
      </c>
      <c r="D2" s="24" t="s">
        <v>60</v>
      </c>
      <c r="E2" s="24" t="s">
        <v>61</v>
      </c>
      <c r="F2" s="24" t="s">
        <v>62</v>
      </c>
    </row>
    <row r="3" spans="1:6" ht="81">
      <c r="B3" s="23" t="s">
        <v>2</v>
      </c>
      <c r="C3" s="23" t="s">
        <v>38</v>
      </c>
      <c r="D3" s="23" t="s">
        <v>53</v>
      </c>
      <c r="E3" s="23" t="s">
        <v>106</v>
      </c>
      <c r="F3" s="23" t="s">
        <v>107</v>
      </c>
    </row>
    <row r="4" spans="1:6">
      <c r="B4" s="3" t="s">
        <v>17</v>
      </c>
      <c r="C4" s="25">
        <f>+'01-แหล่งน้ำต้นทุนที่จะใช้'!C47</f>
        <v>0</v>
      </c>
      <c r="D4" s="25">
        <f>+'02-ความต้องการใช้น้ำ-พิจารณา'!C47</f>
        <v>0</v>
      </c>
      <c r="E4" s="26">
        <f>+ROUND(IF(C4-D4&lt;=0,"0",C4-D4),2)</f>
        <v>0</v>
      </c>
      <c r="F4" s="34">
        <f>+'04-ผลการขออนุญาตใช้น้ำ'!C33</f>
        <v>0</v>
      </c>
    </row>
    <row r="5" spans="1:6">
      <c r="B5" s="3" t="s">
        <v>18</v>
      </c>
      <c r="C5" s="25">
        <f>+'01-แหล่งน้ำต้นทุนที่จะใช้'!C48</f>
        <v>0</v>
      </c>
      <c r="D5" s="25">
        <f>+'02-ความต้องการใช้น้ำ-พิจารณา'!C48</f>
        <v>0</v>
      </c>
      <c r="E5" s="26">
        <f t="shared" ref="E5:E16" si="0">+ROUND(IF(C5-D5&lt;=0,"0",C5-D5),2)</f>
        <v>0</v>
      </c>
      <c r="F5" s="34">
        <f>+'04-ผลการขออนุญาตใช้น้ำ'!C34</f>
        <v>0</v>
      </c>
    </row>
    <row r="6" spans="1:6">
      <c r="B6" s="3" t="s">
        <v>19</v>
      </c>
      <c r="C6" s="25">
        <f>+'01-แหล่งน้ำต้นทุนที่จะใช้'!C49</f>
        <v>0</v>
      </c>
      <c r="D6" s="25">
        <f>+'02-ความต้องการใช้น้ำ-พิจารณา'!C49</f>
        <v>0</v>
      </c>
      <c r="E6" s="26">
        <f t="shared" si="0"/>
        <v>0</v>
      </c>
      <c r="F6" s="34">
        <f>+'04-ผลการขออนุญาตใช้น้ำ'!C35</f>
        <v>0</v>
      </c>
    </row>
    <row r="7" spans="1:6">
      <c r="B7" s="3" t="s">
        <v>20</v>
      </c>
      <c r="C7" s="25">
        <f>+'01-แหล่งน้ำต้นทุนที่จะใช้'!C50</f>
        <v>0</v>
      </c>
      <c r="D7" s="25">
        <f>+'02-ความต้องการใช้น้ำ-พิจารณา'!C50</f>
        <v>0</v>
      </c>
      <c r="E7" s="26">
        <f t="shared" si="0"/>
        <v>0</v>
      </c>
      <c r="F7" s="34">
        <f>+'04-ผลการขออนุญาตใช้น้ำ'!C36</f>
        <v>0</v>
      </c>
    </row>
    <row r="8" spans="1:6">
      <c r="B8" s="3" t="s">
        <v>21</v>
      </c>
      <c r="C8" s="25">
        <f>+'01-แหล่งน้ำต้นทุนที่จะใช้'!C51</f>
        <v>0</v>
      </c>
      <c r="D8" s="25">
        <f>+'02-ความต้องการใช้น้ำ-พิจารณา'!C51</f>
        <v>0</v>
      </c>
      <c r="E8" s="26">
        <f t="shared" si="0"/>
        <v>0</v>
      </c>
      <c r="F8" s="34">
        <f>+'04-ผลการขออนุญาตใช้น้ำ'!C37</f>
        <v>0</v>
      </c>
    </row>
    <row r="9" spans="1:6">
      <c r="B9" s="3" t="s">
        <v>22</v>
      </c>
      <c r="C9" s="25">
        <f>+'01-แหล่งน้ำต้นทุนที่จะใช้'!C52</f>
        <v>0</v>
      </c>
      <c r="D9" s="25">
        <f>+'02-ความต้องการใช้น้ำ-พิจารณา'!C52</f>
        <v>0</v>
      </c>
      <c r="E9" s="26">
        <f t="shared" si="0"/>
        <v>0</v>
      </c>
      <c r="F9" s="34">
        <f>+'04-ผลการขออนุญาตใช้น้ำ'!C38</f>
        <v>0</v>
      </c>
    </row>
    <row r="10" spans="1:6">
      <c r="B10" s="3" t="s">
        <v>23</v>
      </c>
      <c r="C10" s="25">
        <f>+'01-แหล่งน้ำต้นทุนที่จะใช้'!C53</f>
        <v>0</v>
      </c>
      <c r="D10" s="25">
        <f>+'02-ความต้องการใช้น้ำ-พิจารณา'!C53</f>
        <v>0</v>
      </c>
      <c r="E10" s="26">
        <f t="shared" si="0"/>
        <v>0</v>
      </c>
      <c r="F10" s="34">
        <f>+'04-ผลการขออนุญาตใช้น้ำ'!C39</f>
        <v>0</v>
      </c>
    </row>
    <row r="11" spans="1:6">
      <c r="B11" s="3" t="s">
        <v>24</v>
      </c>
      <c r="C11" s="25">
        <f>+'01-แหล่งน้ำต้นทุนที่จะใช้'!C54</f>
        <v>0</v>
      </c>
      <c r="D11" s="25">
        <f>+'02-ความต้องการใช้น้ำ-พิจารณา'!C54</f>
        <v>0</v>
      </c>
      <c r="E11" s="26">
        <f t="shared" si="0"/>
        <v>0</v>
      </c>
      <c r="F11" s="34">
        <f>+'04-ผลการขออนุญาตใช้น้ำ'!C40</f>
        <v>0</v>
      </c>
    </row>
    <row r="12" spans="1:6">
      <c r="B12" s="3" t="s">
        <v>25</v>
      </c>
      <c r="C12" s="25">
        <f>+'01-แหล่งน้ำต้นทุนที่จะใช้'!C55</f>
        <v>0</v>
      </c>
      <c r="D12" s="25">
        <f>+'02-ความต้องการใช้น้ำ-พิจารณา'!C55</f>
        <v>0</v>
      </c>
      <c r="E12" s="26">
        <f t="shared" si="0"/>
        <v>0</v>
      </c>
      <c r="F12" s="34">
        <f>+'04-ผลการขออนุญาตใช้น้ำ'!C41</f>
        <v>0</v>
      </c>
    </row>
    <row r="13" spans="1:6">
      <c r="B13" s="3" t="s">
        <v>26</v>
      </c>
      <c r="C13" s="25">
        <f>+'01-แหล่งน้ำต้นทุนที่จะใช้'!C56</f>
        <v>0</v>
      </c>
      <c r="D13" s="25">
        <f>+'02-ความต้องการใช้น้ำ-พิจารณา'!C56</f>
        <v>0</v>
      </c>
      <c r="E13" s="26">
        <f t="shared" si="0"/>
        <v>0</v>
      </c>
      <c r="F13" s="34">
        <f>+'04-ผลการขออนุญาตใช้น้ำ'!C42</f>
        <v>0</v>
      </c>
    </row>
    <row r="14" spans="1:6">
      <c r="B14" s="3" t="s">
        <v>27</v>
      </c>
      <c r="C14" s="25">
        <f>+'01-แหล่งน้ำต้นทุนที่จะใช้'!C57</f>
        <v>0</v>
      </c>
      <c r="D14" s="25">
        <f>+'02-ความต้องการใช้น้ำ-พิจารณา'!C57</f>
        <v>0</v>
      </c>
      <c r="E14" s="26">
        <f t="shared" si="0"/>
        <v>0</v>
      </c>
      <c r="F14" s="34">
        <f>+'04-ผลการขออนุญาตใช้น้ำ'!C43</f>
        <v>0</v>
      </c>
    </row>
    <row r="15" spans="1:6">
      <c r="B15" s="3" t="s">
        <v>16</v>
      </c>
      <c r="C15" s="25">
        <f>+'01-แหล่งน้ำต้นทุนที่จะใช้'!C58</f>
        <v>0</v>
      </c>
      <c r="D15" s="25">
        <f>+'02-ความต้องการใช้น้ำ-พิจารณา'!C58</f>
        <v>0</v>
      </c>
      <c r="E15" s="26">
        <f t="shared" si="0"/>
        <v>0</v>
      </c>
      <c r="F15" s="34">
        <f>+'04-ผลการขออนุญาตใช้น้ำ'!C44</f>
        <v>0</v>
      </c>
    </row>
    <row r="16" spans="1:6">
      <c r="B16" s="4" t="s">
        <v>1</v>
      </c>
      <c r="C16" s="25">
        <f>+SUM(C4:C14)</f>
        <v>0</v>
      </c>
      <c r="D16" s="25">
        <f>+SUM(D4:D14)</f>
        <v>0</v>
      </c>
      <c r="E16" s="26">
        <f t="shared" si="0"/>
        <v>0</v>
      </c>
      <c r="F16" s="34">
        <f>SUM(F4:F15)</f>
        <v>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เวิร์กชีต</vt:lpstr>
      </vt:variant>
      <vt:variant>
        <vt:i4>6</vt:i4>
      </vt:variant>
      <vt:variant>
        <vt:lpstr>แผนภูมิ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13" baseType="lpstr">
      <vt:lpstr>01-แหล่งน้ำต้นทุนที่จะใช้</vt:lpstr>
      <vt:lpstr>02-ความต้องการใช้น้ำ</vt:lpstr>
      <vt:lpstr>02-ความต้องการใช้น้ำ-พิจารณา</vt:lpstr>
      <vt:lpstr>03-สมดุลน้ำ</vt:lpstr>
      <vt:lpstr>04-ผลการขออนุญาตใช้น้ำ</vt:lpstr>
      <vt:lpstr>04-ตารางสรุปผล</vt:lpstr>
      <vt:lpstr>01-กราฟน้ำต้นทุน</vt:lpstr>
      <vt:lpstr>02-กราฟความต้องการน้ำ</vt:lpstr>
      <vt:lpstr>02-กราฟความต้องการน้ำ-พิจารณา</vt:lpstr>
      <vt:lpstr>03-กราฟสมดุลน้ำ</vt:lpstr>
      <vt:lpstr>04-การแสดงผลการวิเคราะห์</vt:lpstr>
      <vt:lpstr>'01-แหล่งน้ำต้นทุนที่จะใช้'!Print_Area</vt:lpstr>
      <vt:lpstr>'04-ผลการขออนุญาตใช้น้ำ'!Print_Area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Supapap Patsinghasanee</dc:creator>
  <cp:lastModifiedBy>กองจัดสรรน้ำ</cp:lastModifiedBy>
  <cp:lastPrinted>2024-02-28T02:54:42Z</cp:lastPrinted>
  <dcterms:created xsi:type="dcterms:W3CDTF">2024-01-25T06:24:29Z</dcterms:created>
  <dcterms:modified xsi:type="dcterms:W3CDTF">2024-03-19T01:45:06Z</dcterms:modified>
</cp:coreProperties>
</file>